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oei365-my.sharepoint.com/personal/axa_torres_oei_int/Documents/2023/DTE/CARPETAS TÉCNICAS PRODUCTO 1/PRODUCTO 1/PLAN DE OFERTA/"/>
    </mc:Choice>
  </mc:AlternateContent>
  <xr:revisionPtr revIDLastSave="119" documentId="11_F25DC773A252ABDACC104876F9DD78EC5ADE58E0" xr6:coauthVersionLast="47" xr6:coauthVersionMax="47" xr10:uidLastSave="{888C25D5-E02D-4B65-BB9E-53ADCE84E08E}"/>
  <bookViews>
    <workbookView xWindow="-108" yWindow="-108" windowWidth="23256" windowHeight="12456" activeTab="3" xr2:uid="{00000000-000D-0000-FFFF-FFFF00000000}"/>
  </bookViews>
  <sheets>
    <sheet name="Lote No. 1" sheetId="1" r:id="rId1"/>
    <sheet name="Lote No. 2" sheetId="2" r:id="rId2"/>
    <sheet name="Lote No. 3" sheetId="3" r:id="rId3"/>
    <sheet name="Lote No.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6" i="4"/>
  <c r="G32" i="3"/>
  <c r="G30" i="3"/>
  <c r="G26" i="3"/>
  <c r="F51" i="4"/>
  <c r="G50" i="4" s="1"/>
  <c r="F49" i="4"/>
  <c r="F48" i="4"/>
  <c r="F47" i="4"/>
  <c r="F46" i="4"/>
  <c r="F45" i="4"/>
  <c r="F44" i="4"/>
  <c r="F43" i="4"/>
  <c r="F42" i="4"/>
  <c r="A42" i="4"/>
  <c r="A43" i="4" s="1"/>
  <c r="A44" i="4" s="1"/>
  <c r="A45" i="4" s="1"/>
  <c r="A46" i="4" s="1"/>
  <c r="A47" i="4" s="1"/>
  <c r="A48" i="4" s="1"/>
  <c r="F41" i="4"/>
  <c r="F40" i="4"/>
  <c r="F38" i="4"/>
  <c r="F37" i="4"/>
  <c r="F35" i="4"/>
  <c r="F34" i="4"/>
  <c r="F33" i="4"/>
  <c r="F32" i="4"/>
  <c r="F31" i="4"/>
  <c r="F29" i="4"/>
  <c r="F28" i="4"/>
  <c r="G27" i="4" s="1"/>
  <c r="F26" i="4"/>
  <c r="G25" i="4" s="1"/>
  <c r="F24" i="4"/>
  <c r="F23" i="4"/>
  <c r="F21" i="4"/>
  <c r="G20" i="4" s="1"/>
  <c r="F19" i="4"/>
  <c r="F18" i="4"/>
  <c r="F17" i="4"/>
  <c r="F15" i="4"/>
  <c r="F14" i="4"/>
  <c r="F13" i="4"/>
  <c r="F12" i="4"/>
  <c r="F11" i="4"/>
  <c r="F10" i="4"/>
  <c r="F9" i="4"/>
  <c r="F8" i="4"/>
  <c r="F7" i="4"/>
  <c r="F54" i="3"/>
  <c r="G53" i="3" s="1"/>
  <c r="F52" i="3"/>
  <c r="F51" i="3"/>
  <c r="F49" i="3"/>
  <c r="F48" i="3"/>
  <c r="F47" i="3"/>
  <c r="F46" i="3"/>
  <c r="F44" i="3"/>
  <c r="F43" i="3"/>
  <c r="G42" i="3" s="1"/>
  <c r="F41" i="3"/>
  <c r="F40" i="3"/>
  <c r="F39" i="3"/>
  <c r="F38" i="3"/>
  <c r="F37" i="3"/>
  <c r="F36" i="3"/>
  <c r="F34" i="3"/>
  <c r="F33" i="3"/>
  <c r="F31" i="3"/>
  <c r="F29" i="3"/>
  <c r="F28" i="3"/>
  <c r="F27" i="3"/>
  <c r="F25" i="3"/>
  <c r="G24" i="3" s="1"/>
  <c r="F23" i="3"/>
  <c r="F22" i="3"/>
  <c r="F21" i="3"/>
  <c r="F20" i="3"/>
  <c r="F19" i="3"/>
  <c r="F18" i="3"/>
  <c r="F17" i="3"/>
  <c r="F15" i="3"/>
  <c r="F14" i="3"/>
  <c r="F13" i="3"/>
  <c r="F12" i="3"/>
  <c r="F11" i="3"/>
  <c r="F10" i="3"/>
  <c r="F9" i="3"/>
  <c r="F8" i="3"/>
  <c r="F7" i="3"/>
  <c r="G50" i="3" l="1"/>
  <c r="G36" i="4"/>
  <c r="G39" i="4"/>
  <c r="G22" i="4"/>
  <c r="G30" i="4"/>
  <c r="G16" i="3"/>
  <c r="G35" i="3"/>
  <c r="G45" i="3"/>
  <c r="G6" i="3"/>
  <c r="G52" i="4" l="1"/>
  <c r="G55" i="3"/>
  <c r="F74" i="2"/>
  <c r="F73" i="2"/>
  <c r="F72" i="2"/>
  <c r="F71" i="2"/>
  <c r="F70" i="2"/>
  <c r="F68" i="2"/>
  <c r="F67" i="2"/>
  <c r="G66" i="2" s="1"/>
  <c r="F65" i="2"/>
  <c r="F64" i="2"/>
  <c r="F63" i="2"/>
  <c r="F61" i="2"/>
  <c r="F60" i="2"/>
  <c r="F58" i="2"/>
  <c r="F57" i="2"/>
  <c r="F56" i="2"/>
  <c r="F54" i="2"/>
  <c r="G53" i="2" s="1"/>
  <c r="F52" i="2"/>
  <c r="F51" i="2"/>
  <c r="F50" i="2"/>
  <c r="F49" i="2"/>
  <c r="F46" i="2"/>
  <c r="G45" i="2" s="1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7" i="2"/>
  <c r="F26" i="2"/>
  <c r="F25" i="2"/>
  <c r="F23" i="2"/>
  <c r="F22" i="2"/>
  <c r="G21" i="2" s="1"/>
  <c r="F20" i="2"/>
  <c r="G19" i="2" s="1"/>
  <c r="F18" i="2"/>
  <c r="F17" i="2"/>
  <c r="F15" i="2"/>
  <c r="G14" i="2" s="1"/>
  <c r="F13" i="2"/>
  <c r="F12" i="2"/>
  <c r="F11" i="2"/>
  <c r="F10" i="2"/>
  <c r="F9" i="2"/>
  <c r="F7" i="2"/>
  <c r="G6" i="2" s="1"/>
  <c r="G24" i="2" l="1"/>
  <c r="G59" i="2"/>
  <c r="G62" i="2"/>
  <c r="G16" i="2"/>
  <c r="G48" i="2"/>
  <c r="G55" i="2"/>
  <c r="G8" i="2"/>
  <c r="G35" i="2"/>
  <c r="G69" i="2"/>
  <c r="G28" i="2"/>
  <c r="G75" i="2" l="1"/>
  <c r="F55" i="1"/>
  <c r="G54" i="1" s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8" i="1"/>
  <c r="F37" i="1"/>
  <c r="F36" i="1"/>
  <c r="F35" i="1"/>
  <c r="F34" i="1"/>
  <c r="F33" i="1"/>
  <c r="F32" i="1"/>
  <c r="F31" i="1"/>
  <c r="F29" i="1"/>
  <c r="F28" i="1"/>
  <c r="G27" i="1" s="1"/>
  <c r="F26" i="1"/>
  <c r="F25" i="1"/>
  <c r="G24" i="1" s="1"/>
  <c r="F23" i="1"/>
  <c r="F22" i="1"/>
  <c r="F21" i="1"/>
  <c r="F19" i="1"/>
  <c r="F18" i="1"/>
  <c r="G17" i="1" s="1"/>
  <c r="F16" i="1"/>
  <c r="G15" i="1" s="1"/>
  <c r="F14" i="1"/>
  <c r="F13" i="1"/>
  <c r="F12" i="1"/>
  <c r="F11" i="1"/>
  <c r="F10" i="1"/>
  <c r="F9" i="1"/>
  <c r="F8" i="1"/>
  <c r="F7" i="1"/>
  <c r="G30" i="1" l="1"/>
  <c r="G20" i="1"/>
  <c r="G39" i="1"/>
  <c r="G6" i="1"/>
  <c r="G43" i="1"/>
  <c r="G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Clavo15</author>
  </authors>
  <commentList>
    <comment ref="C50" authorId="0" shapeId="0" xr:uid="{67916582-B8F2-458B-8E2E-F2ED741DC27B}">
      <text>
        <r>
          <rPr>
            <b/>
            <sz val="9"/>
            <color indexed="81"/>
            <rFont val="Tahoma"/>
            <family val="2"/>
          </rPr>
          <t>Clavo15: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<sst xmlns="http://schemas.openxmlformats.org/spreadsheetml/2006/main" count="478" uniqueCount="213">
  <si>
    <t>PROYECTO: SEDE SOPORTE TÉCNICO  EN INSTITUTO NACIONAL "THOMAS JEFFERSON"</t>
  </si>
  <si>
    <t>CÓDIGO DE INFRAESTRUCTURA:  10716</t>
  </si>
  <si>
    <t>FINAL 25 CALLE PONIENTE Y AVENIDA MORAZÁN, SONSONATE, DEPARTAMENTO DE SONSONATE</t>
  </si>
  <si>
    <t>No.</t>
  </si>
  <si>
    <t xml:space="preserve">DESCRIPCIÓN </t>
  </si>
  <si>
    <t>UNIDAD</t>
  </si>
  <si>
    <t>CANTIDAD</t>
  </si>
  <si>
    <t>SUB-TOTAL</t>
  </si>
  <si>
    <t>TOTAL</t>
  </si>
  <si>
    <t>AULA SEDE DE SOPORTE TÉCNICO</t>
  </si>
  <si>
    <t>DESMONTAJE Y DESALOJO</t>
  </si>
  <si>
    <t>Desmontaje de cielo falso de aluminio y loseta de fibrolit e incluir desalojo</t>
  </si>
  <si>
    <t>m²</t>
  </si>
  <si>
    <t>Desmontaje de sistema eléctrico existente en aulas, s.s. CRA, laboratorio, bodega, escenario, etc.</t>
  </si>
  <si>
    <t>c/u</t>
  </si>
  <si>
    <t>Demolición de pared de bloque de concreto para apertura de puerta e incluir el desalojo</t>
  </si>
  <si>
    <t>Desmontaje de ventana de aluminio y celosia de vidrio y entregar a Director mediante acta</t>
  </si>
  <si>
    <t>Desmontaje de defensa metalica y entrega al Director mediante acta</t>
  </si>
  <si>
    <t xml:space="preserve">Desmontaje de puerta metalica de una hoja y entregar mediante acta al Director </t>
  </si>
  <si>
    <t>Desmontaje de división metalica y entrega al Director mediante acta</t>
  </si>
  <si>
    <t>Remocion de arboles medianos en area de parqueo ( donde se construira rampa, incluir el replantear</t>
  </si>
  <si>
    <t>CUBIERTA DE TECHO Y ESTRUCTURA METÁLICA</t>
  </si>
  <si>
    <t>Limpieza de cubierta de techo de lámina de asbesto cemento y aplicación de sikaflex en tramos para evitar filtración ( Las medidas de cubierta de techo son tomadas en proyección horizontal)</t>
  </si>
  <si>
    <t>PAREDES Y DIVISIONES</t>
  </si>
  <si>
    <t xml:space="preserve">Pared de panel de cemento láminado con malla de fibra de vidrio polimerizada en ambas caras tipo Durock, forro a ambas caras estructura de tubo estructural de 4"x2" chapa 14, aplicar dos manos de pintura anticorrosiva y dos manos manos de pintura esmalte blanco, distribuido horizontalmenta a 1.22m y verticalmenta a 0.61m y cuadricula interna con hierro corrugado 1/2" @ 0.15m para seguridad, incluye basecoat, lijado y aplicar dos manos de pintura acrilica, limpieza y desalojo de material sobrante. </t>
  </si>
  <si>
    <t>Suministro y Construcción de división liviana con tabla yeso con perfilería de lámina galvanizada cal. 26. (para cerrar puerta metálica entre administración y biblioteca sin intervención)</t>
  </si>
  <si>
    <t>VENTANAS</t>
  </si>
  <si>
    <t>Limpieza de estructura de aluminio y celosia de vidrio de ventanas existentes</t>
  </si>
  <si>
    <t>Suministro e instalación de ventana de aluminio pesado y celosia de vidrio nevado.</t>
  </si>
  <si>
    <t>Tubo estructural 4"x2" Chapa 14 considerar dos manos de anticorrosivo y dos manos de pintura esmalte blanco(para instalar ventana)</t>
  </si>
  <si>
    <t>m</t>
  </si>
  <si>
    <t>CIELO FALSO</t>
  </si>
  <si>
    <t>Suministro e instalación de cielo falso tipo galaxy con suspensión de aluminio vista.</t>
  </si>
  <si>
    <t>Sustitucín de losetas de fibrolit de 6mm en corredor</t>
  </si>
  <si>
    <t>ACABADOS EN PAREDES</t>
  </si>
  <si>
    <t>Repello y afinado de cuadrados. Con mezcla prefabricada para repellos y afinados.</t>
  </si>
  <si>
    <t xml:space="preserve">Suministro y aplicación de pintura de agua acrílica lavable de primera calidad, acabado mate, incluye limpieza y preparación de paredes con base. Dos manos acabado uniforme. </t>
  </si>
  <si>
    <t>PUERTAS Y DEFENSAS</t>
  </si>
  <si>
    <t>Suministro e instalación de puerta metálica 2 hojas 1.40m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</si>
  <si>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1.00m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</si>
  <si>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1.20m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</si>
  <si>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1.0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</si>
  <si>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Suministro e instlación de puerta de dos hojas estructura de aluminio y vidrio</t>
  </si>
  <si>
    <t>Suministro e instalación de defensa metálica de hierro cuadrada 1/2", cuadrapeada, con dos manos de pintura anticorrosiva de diferente color y dos manos de pintura esmalte blanco</t>
  </si>
  <si>
    <t>Limpieza, lijado y aplicación de 2 manos de pintura anticorrosiva de diferente color y 2 manos de pintura esmalte blanco en defensa metalica de hierro 1/2"</t>
  </si>
  <si>
    <t>Barandal meálico de Tubo galvanizado 1 1/2", tubo galvanizado 3/4" y tubo galvanizado 1/2" y pasamanos de tubo galvanizado 2"</t>
  </si>
  <si>
    <t>PISO</t>
  </si>
  <si>
    <t>Resane de piso de ladrillo de cemento donde estaba instalada División metálica, (cambio de ladrillos dañados).</t>
  </si>
  <si>
    <t>Suministro e instalación de piso de concreto 180 kg/cm². Electromalla 6X6 CAL 9/9 E= 7.50cm en rampa para acceso a bodega</t>
  </si>
  <si>
    <t xml:space="preserve">Forjado de Rampa de pared de bloque de concreto de 15x20x40 con refuerzo de Hierro de 3/8" a cada 40cm en solera de concreto de 0,15m x 0,2m ref 2 varilla de 3/8 alacran 1/4" a 10cm </t>
  </si>
  <si>
    <t>SISTEMAS ELÉCTRICOS E ILUMINACIÓN</t>
  </si>
  <si>
    <t>Suministro e instalación de Subtablero "ST-AD" de 20 Espacios, Barras de 225 AMP, MAIN de 100A/2P , incluye Puesta a Tierra del neutro y disyuntores térmicos.</t>
  </si>
  <si>
    <t>Suministro e instalación de Sub-Alimentador desde Tablero General hasta ST-AD compuesto por 2 THHN #4 (F, F) + 1 THHN #4 (N) + 1 THHN #8 (T), canalizado en tubería conduit en áreas expuestas y tubería de PVC Conduit de 1" en áreas subterráneas, incluye accesorios de PVC.</t>
  </si>
  <si>
    <t>ml</t>
  </si>
  <si>
    <t>Suministro e instalación de salida de luz, canalizada con: Tuberia EMT y sus accesorios, cajas tipo pesado, incluye alambrado y puesta a tierra con 2 THNN #10 + 1 THHN #12.</t>
  </si>
  <si>
    <t>Suministro e instalación Luminaria Gabinete de 2´X4´ Tubos Led 3x18 Watts, 120v, de empotrar en Cielo Falso, difusor plástico Blanco cuadriculado Tipo Rejilla, Tubo T-8, Tipo Luz de día, Incluye Alambrado, Canalización y Puesta a Tierra con 3 THHN #14 en tubería 1/2" ( conductor chaqueta aislante verde y terminal de ojo).</t>
  </si>
  <si>
    <t>Luminaria Tecnología Led, de 18 Watts, 120 V, en Receptáculo fijo de baquelita, rosca metálica completa, contacto fijo al centro, incluye alambrado, canalización y Puesta a Tierra con 3 THHN #14 en tubería 1/2" ( conductor chaqueta aislante verde y terminal de ojo).</t>
  </si>
  <si>
    <t>Suministro y montaje salida para toma doble aterrizado 20A, 120V, NEMA 5-20R uso general. Incluye caja rectangular 4"x2" pesada UL, 2 cables THHN # 12+1 CABLE THHN #14, Tecnoducto ø 1/2", herrajes de montaje.</t>
  </si>
  <si>
    <t>Suministro e Instalación de Equipo de Aire Acondicionado de  36,000 BTU, Tipo Mini Split, Inverter,  Monofásico, Similar a LG o Equivalente,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</si>
  <si>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</si>
  <si>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Doble con terminal de conexión a tierra, 15 Amps 120/ 277 Voltios, de palanca y carcasa termoplástica resistente al alto impacto, color marfil, placa de acero inoxidable, caja rectangular de 4x2"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</si>
  <si>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</si>
  <si>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CAMARAS DE VIGILANCIA</t>
  </si>
  <si>
    <t>Desmontaje e instalación de camara de vigilancia existente</t>
  </si>
  <si>
    <t>TOTAL US$</t>
  </si>
  <si>
    <t>PROYECTO: SEDE SOPORTE TÉCNICO  EN CENTRO ESCOLAR CENTRO AMÉRICA</t>
  </si>
  <si>
    <t>CÓDIGO DE INFRAESTRUCTURA:  12524</t>
  </si>
  <si>
    <t>UBICACIÓN: FINAL CALLE GIRON BARRIO EL CALVARIO, MUNICIPIO SANTA ROSA DE LIMA, DEPARTAMENTO LA UNIÓN</t>
  </si>
  <si>
    <r>
      <t xml:space="preserve">Suministro e instalación Polín </t>
    </r>
    <r>
      <rPr>
        <sz val="12"/>
        <color theme="1"/>
        <rFont val="Arial Narrow"/>
        <family val="2"/>
      </rPr>
      <t>C de 4" Chapa 14 considerar dos manos de anticorrosivo y dos manos de pintura esmalte blanco</t>
    </r>
  </si>
  <si>
    <t>Suministro e instalación de aislante térmico de aluminio de baja emitancia con núcleo de espuma de polietileno + film de polietileno blanco con protección a rayos ultravioleta. 5 mm de espesor bajo lámina de aluminio zinc, incluye elementos de sujeción.</t>
  </si>
  <si>
    <t xml:space="preserve">Suministro e instalación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</si>
  <si>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Suministro e instalación de canal de agua lluvia con lámina galvanizada lisa # 26, resistente a la corrosión, norma ASTM A 653-M soldado y remachado, ganchos de Ho. De 1/2" a cada 0.50 m, con cañuela, acabado final exterior una mano de galvite y dos manos de pintura esmalte.</t>
  </si>
  <si>
    <t>Bajadas de aguas lluvis de PVC 4" incluir accesorios hacia canaleta de aguas lluvias</t>
  </si>
  <si>
    <t>Tubo estructural 4"x4" x 1/8" considerar dos manos de anticorrosivo y dos manos de pintura esmalte blanco (para columna en pasillo de bodega)incluye refuerzos # 3 @ 15 CM. A.S. en pedestal, soldados a la columna</t>
  </si>
  <si>
    <t>Suministro e instalación de puerta metálica 2 hojas 1.60m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</si>
  <si>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Hechura de pretil para conformar y nivelar piso, con bloque de concreto de 15x20x40, todos las celdas llenas y sobre base de concreto de 5cm de espesor </t>
  </si>
  <si>
    <t>Relleno compactado con material selecto para nivelar piso en bodega.</t>
  </si>
  <si>
    <t>m3</t>
  </si>
  <si>
    <t>Suministro e instalación de piso de concreto 180 kg/cm². Electromalla 6X6 CAL 9/9 E= 7.50cm en base de piso de bodega</t>
  </si>
  <si>
    <t xml:space="preserve">Suministro e instalación de Porcelanato de 60x60, color beige acabado mate, espesor 9 mm, pei 5, tráfico intenso. Pegamento especial para porcelanato </t>
  </si>
  <si>
    <t>Suministro e instalación de zocalo de 0.08x0.60 de porcelanato</t>
  </si>
  <si>
    <t>Suministro e instalación de Subtablero "ST-BO" de 12 espacios, barras de 125 AMP., S/M, incluye puesta a tierra y disyuntores térmicos 120/240 V.</t>
  </si>
  <si>
    <t>Suministro e instalación de sub-alimentador desde tablero general hasta ST-BO compuesto por 2 THHN #8 (F, F) + 1 THHN #8 (N) + 1 THHN #10 (T), canalizado en tubería conduit de en áreas expuestas y tubería de PVC Eléctrico de 1" en áreas subterráneas, incluye accesorios de PVC.</t>
  </si>
  <si>
    <t>Suministro e instalación de salida de luz, canalizada con: tubería EMT y sus accesorios, cajas tipo pesado UL, incluye alambrado y puesta a tierra con 2 THNN #10 + 1 THH #12.</t>
  </si>
  <si>
    <t>Suministro e instalación luminaria gabinete de 2´x4´ Tubos Led 3x18 watts, 120v, de empotrar en cielo falso, difusor plástico blanco cuadriculado tipo rejilla, tubo T-8, tipo luz de día, incluye alumbrado, canalización y polarización CON 3 THHN #14 En tubería 1/2" ( conductor chaqueta aislante verde terminal de ojo).</t>
  </si>
  <si>
    <t>Luminaria tecnología LED, de 12 watts, 120 v, en receptáculo fijo de baquelita, rosca metálica completa, contacto fijo al centro, incluye alumbrado, canalización y tierra con 3 THHN #14 en tubería 1/2" ( conductor chaqueta aislante verde terminal de ojo).</t>
  </si>
  <si>
    <t>Suministro e instalación de unidad de tomacorriente doble aterrizado, 20A de un cuerpo, incluye tubería EMT de 1/2" y sus accesorios, caja rectangular tipo pesada UL de 4"x2" con placa de acero inoxidablea, alambrado con cable de tierra, incluye alimentador a tablero.</t>
  </si>
  <si>
    <t>Suministro e instalación de equipo de aire acondicionado de  36,000 BTU, tipo mini split, inverter,  monofásico, similar a lg o equivalente,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</si>
  <si>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Interruptor sencillo con terminal de conexión a tierra, 15 AMPS 120/ 277 voltios, de palanca y carcasa termoplástica resistente al alto impacto, color marfil, placa de acero inoxidable, caja rectangular de 4x2 " de hierro galvanizado pesada.</t>
  </si>
  <si>
    <t>Interruptor de cambio con terminal de conexión a tierra, 15 AMPS 120/ 277 Voltios, de palanca y carcasa termoplástica resistente al alto impacto, color marfil, placa de acero inoxidable, caja rectangular de 4x2" de hierro galvanizado pesada.</t>
  </si>
  <si>
    <t>REPARACION SERVICIOS SANITARIOS DE 7 UNIDADES</t>
  </si>
  <si>
    <t>2.1.1</t>
  </si>
  <si>
    <t>Demolición de piso de ladrillo de cemento e incluir el desalojo</t>
  </si>
  <si>
    <t>2.1.2</t>
  </si>
  <si>
    <t>Demolición de azulejo en lavabrazos y desalojo de ripio</t>
  </si>
  <si>
    <t>2.1.3</t>
  </si>
  <si>
    <t>Desmontaje de puertas metalicas de inodoros</t>
  </si>
  <si>
    <t>Desmontaje de inodoros y urinario</t>
  </si>
  <si>
    <t>2.2.1</t>
  </si>
  <si>
    <t>Limpieza, lijado y aplicación de 2 manos de pintura anticorrosiva de diferente color y 2 manos de pintura esmalte blanco en polines espaciales, polines C 4" y 6" y viga metálica</t>
  </si>
  <si>
    <t>REVISION TUBERIA, EXCAVACIÓN Y COMPACTACION</t>
  </si>
  <si>
    <t>2.3.1</t>
  </si>
  <si>
    <t>Revisión de tuberia de Aguas Negra, limpieza antes de conectar artefactos sanitarios</t>
  </si>
  <si>
    <t>sg</t>
  </si>
  <si>
    <t>2.3.2</t>
  </si>
  <si>
    <t xml:space="preserve">Excavación en piso y desalojo de material </t>
  </si>
  <si>
    <t>2.3.3</t>
  </si>
  <si>
    <t>Relleno compacado con material selecto en piso.</t>
  </si>
  <si>
    <t>2.4.1</t>
  </si>
  <si>
    <t>2.4.2</t>
  </si>
  <si>
    <t>Suministro y colocación de enchape de azulejos. Piezas cerámicas esmaltada brillante, resistente a la humedad, abrasión y rayado de 20x30 cm color blanco con adhesivo especial para cerámica NORMA ANSI 118.4 de la mejor calidad. Y porcelana sin arena, alta resistencia al desgaste NORMA ANSI 118.6 color blanco. En lavabrazos)</t>
  </si>
  <si>
    <t>2.5.1</t>
  </si>
  <si>
    <t xml:space="preserve">Servicio de reparación de puertas de acceso( 0.81 a 2.10 ),.se deberán sustituir por materiales nuevos todas las piezas que presenten daños por oxidación y deterioro, ya sean de la estructura de mochetas, marcos, forros de lámina, bisagras, pasadores, chapas, haladeras, etc.)  enmasillar, lijar y aplicar dos manos de pintura anticorrosiva cada una en color diferente y dos manos de pintura de aceite de la mejor calidad. </t>
  </si>
  <si>
    <t>C/U</t>
  </si>
  <si>
    <t>2.5.2</t>
  </si>
  <si>
    <t>Suministro e instalación de puerta metálica 1 hoja de 0.60m x 1.5m;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</si>
  <si>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2.5.3</t>
  </si>
  <si>
    <t>2.6.1</t>
  </si>
  <si>
    <t>Suministro e instalación de Cerámica de 60x60, color beige acabado mate, pei 5, tráfico intenso. Pegamento especial para cerámica. (color a elegir con Supervisión )</t>
  </si>
  <si>
    <t>2.6.2</t>
  </si>
  <si>
    <t>Suministro e instalación de Zócalo de ceramica de alto trafico de h=7.5cm. color a escoger.</t>
  </si>
  <si>
    <t>ARTEFACTOS SANITARIOS</t>
  </si>
  <si>
    <t>2.7.1</t>
  </si>
  <si>
    <t>Suministro e instalación de inodoro de porcelana, alto desempeño, taza tipo elongada doble descarga 4/6 lpf, incluye tubo de abasto flexible y válvula de control y sus accesorios, asiento y tapadera</t>
  </si>
  <si>
    <t>2.7.2</t>
  </si>
  <si>
    <t>Suministro e instalación de mingitorio ecológico color blanco, incluye accesorios, incluye sello elastomérico impermeable acrílico base agua color blanco.</t>
  </si>
  <si>
    <t>2.7.3</t>
  </si>
  <si>
    <t>Suministro e instalacion de división de melamina y estructura de aluminio de 0,60m de ancho x 1.80m de alto( a instalar en separación de mingitorios)</t>
  </si>
  <si>
    <t>2.7.4</t>
  </si>
  <si>
    <t>Suministro e instalacion de grifos de 1/2 en lavabrazos y revisión de tuberia de agua potable PVC 1/2"</t>
  </si>
  <si>
    <t>2.7.5</t>
  </si>
  <si>
    <t>Suministro e instalacion de tapón inodoro de acero inoxidable 2" y sifón flexible de 2" en lavabrazos</t>
  </si>
  <si>
    <t>PROYECTO: SEDE SOPORTE TÉCNICO  EN INSTITUTO NACIONAL ERNESTO FLORES</t>
  </si>
  <si>
    <t>UBICACIÓN: FINAL 7a AVENIDA NORTE, COLONIA LAS FLORES, MUNICIPIO EL TRIUNFO, DEPARTAMENTO USULUTÁN</t>
  </si>
  <si>
    <t>Desmontaje de cubierta de techo de asbesto cemento, incluye desalojo fuera de institución ( Las medidas de cubierta de techo son tomadas en proyección horizontal)</t>
  </si>
  <si>
    <t>Desmontaje de aire acondicionado de ventana y entrega mediante acta al Director del Instituto</t>
  </si>
  <si>
    <t>Desmontaje de aire acondicionado tipo mini split y condensador y entrega mediante acta al Director del Instituto</t>
  </si>
  <si>
    <t xml:space="preserve">Desmontaje de puerta metalica de dos hojas y entregar mediante acta al Director </t>
  </si>
  <si>
    <t xml:space="preserve">Suministro e instalación de pletina de 2"x 1/8", soldada a polin espacial, incluir la aplicación de dos manos de pintura anticorrosiva de diferente color y dos manos de pintura esmalte blanco </t>
  </si>
  <si>
    <t>Limpieza, lijado y aplicación de 2 manos de pintura anticorrosiva de diferente color y 2 manos de pintura esmalte blanco en enrrejado de Hierro de 1/2" a 15cm ambos lados</t>
  </si>
  <si>
    <t>Polín Polín C de 4" Chapa 14 considerar dos manos de anticorrosivo y dos manos de pintura esmalte blanco</t>
  </si>
  <si>
    <t>Suministro e instalación de aislante térmico de aluminio de baja emitancia con núcleo de espuma de polietileno + film de polietileno blanco con protección a rayos ultravioleta. 10 mm de espesor bajo lámina de aluminio zinc, incluye elementos de sujeción.</t>
  </si>
  <si>
    <t xml:space="preserve">Sustitución de techo con lámina aluminio zinc calibre 24. Incluye tornillo autoroscante acero inoxidable galvanizado de 1" y de 3/4" con arandela de neopreno. Sobre los tornillos autorroscantes se deberá de colocar material bituminoso o un sellador impermeabilizante elastómero acrílico a base de agua, hechura de cepos. </t>
  </si>
  <si>
    <t>Tubo estructural 4"x2" Chapa 14 considerar dos manos de anticorrosivo y dos manos de pintura esmalte blanco(para refuerzo vertical en instalación de ventana tipo de estructura de aluminio y celosia de vidrio)</t>
  </si>
  <si>
    <t>Suministro e instalación de puerta metálica 2 hojas 2.00m de ancho x 2.20m de alto 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</si>
  <si>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2.05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</si>
  <si>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 xml:space="preserve">Suministro y aplicación de pintura anticorrosiva dos manos, incluye limpieza y preparación de puertas metalicas en estantes y Dos manos acabado pintura esmalte blanco. </t>
  </si>
  <si>
    <t>Loseta de paso de 1.00m de ancho por 1.20m de largo concreto de 10cm de espesor con hierro 3/8" a 10cm ambos sentidos, sobre canaleta de aguas lluvias en acceso principal</t>
  </si>
  <si>
    <t>s/g</t>
  </si>
  <si>
    <t>Suministro e Instalación Luminaria Gabinete de 2´X4´ Tubos Led 3 X18 Watts, 120V, de empotrar en cielo falso, difusor plástico blanco cuadriculado tipo rejilla, tubo T-8, tipo luz de día, incluye alumbrado, canalización y puesta a tierra (conductor chaqueta aislante verde y terminal de ojo).</t>
  </si>
  <si>
    <t>Suministro e instalación de luminaria compacta, bombillo LED, de 14 WATTS, 120 V; montado en caja octagonal de 4" ho. galv. Pesada UL, receptáculo fijo de baquelita, rosca metálica completa, contacto fijo al centro.</t>
  </si>
  <si>
    <t>Suministro y montaje de Interruptor Sencillo 15 A, 120V, tipo palanca y carcasa termoplástica resistente al alto impacto, color marfil, placa de acero inoxidable, contacto a  tierra, caja rectangular  tipo pesada UL.</t>
  </si>
  <si>
    <t>Suministro y montaje de Interruptor Doble 15 A, 120V, tipo palanca y carcasa termoplástica resistente al alto impacto, color marfil, placa de acero inoxidable, contacto a  tierra, caja rectangular  tipo pesada UL.</t>
  </si>
  <si>
    <t>INSTALACIONES ELECTROMECÁNICAS</t>
  </si>
  <si>
    <t>Unidad evaporadora de 1,200 CFM, 120/240 voltios, 1 fase, 60 HZ, tipo mini split. Incluye cableado de hilo para polarización de carcaza.</t>
  </si>
  <si>
    <t>Unidad condensadora de 36,000 BTU ( 3 TONELADAS) 208/230 VOLTIOS, 1 fase, 60 hz, tipo mini split. Incluye cableado de hilo para puesta a tierra de carcaza, válvula de paso, filtro deshidratador, visor de líquido, protección de alta y baja presión. Tecnología INVERTER con SEER 18 mínimo, de alta eficiencia.</t>
  </si>
  <si>
    <t>Desmontaje e reinstalación de camaras de vigilancia pertenecientes al sistema CCTV existente en el aula SEDE.</t>
  </si>
  <si>
    <t>S.G.</t>
  </si>
  <si>
    <t>PROYECTO: SEDE SOPORTE TÉCNICO  EN INSTITUTO NACIONAL DE JIQUILISCO</t>
  </si>
  <si>
    <t>CÓDIGO DE INFRAESTRUCTURA:  12547</t>
  </si>
  <si>
    <t>UBICACIÓN: FINAL 1a AVENIDA SUR, CALLE A PUERTO AVALOS, MUNICIPIO JIQUILISCO, DEPARTAMENTO USULUTÁN</t>
  </si>
  <si>
    <t>OBRAS PRELIMINARES</t>
  </si>
  <si>
    <t>Desmontaje de sistema eléctrico existente en aulas, S.S. CRA, laboratorio, bodega, escenario, etc.</t>
  </si>
  <si>
    <t>Desmontaje de división de plywood y desalojar</t>
  </si>
  <si>
    <t xml:space="preserve">Desmontaje de puerta de estructura de madera y plywood y entregar mediante acta al Director </t>
  </si>
  <si>
    <t>Suministro e instalación de puerta metálica 2 hojas de 1.60m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</si>
  <si>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2 hojas DE 1.2 de ancho x 2.20 m de alto;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</si>
  <si>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instalación de puerta metálica 1 hoja de 0.80m x 2.1m; Doble forro lamina de 1/16" estructura de 1"x1" chapa 14; Contramarco ang. 1 1/2"x 1 1/2" x 3/16"; Haladeras Ho. 3/4"; Chapa tipo parche de primera calidad, bisagras T/PIN 5/8".Incluye 2 manos de anticorrosivo(Usar colores diferentes) 1 mano de pintura esmalte.</t>
  </si>
  <si>
    <t>Suministro e instalacion de transon de 0.80 m de ancho y h=0.50 m o variable. máximo incluye contra marco de angulo de 1 1/2"x1 1/2"x1/8", marcos de tubo estructural cuadrado de 1" chapa 16 y refuerzos de tubo cuadrado de 1", doble forro de lamina negra 1/16", incluye dos manos de pintura anticorrosiva cada una en color diferente y dos manos de pintura de aceite de la mejor calidad.</t>
  </si>
  <si>
    <t>Loseta de paso de 1.00m de ancho por 1.90m de largo concreto de 10cm de espesor con hierro 3/8" a 10cm ambos sentidos, sobre canaleta de aguas lluvias en acceso principal</t>
  </si>
  <si>
    <t>SISTEMAS ELECTRICOS E ILUMINACIÓN INSTALACIONES ELECTROMECANICAS</t>
  </si>
  <si>
    <t>Suministro e instalación de Subtablero "ST-BO" de 20 Espacios, Barras de 125 Amp, Main de 100A/2P , incluye puesta a tierra y disyuntores térmicos 120/240 V.</t>
  </si>
  <si>
    <t>Suministro e instalación de sub-alimentador desde Tablero General hasta ST-BO compuesto por 2 THHN #4 (F, F) + 1 THHN #4 (N) + 1 THHN #8 (T), canalizado en tubería conduit de 1" en áreas expuestas y tubería de PVC Conduit de 1" en áreas subterráneas, incluye accesorios de PVC.</t>
  </si>
  <si>
    <t>Suministro e instalación de salida para luminarias, canalizada con: tubería EMT y sus accesorios, cajas tipo pesado UL, incluye alambrado y puesta a tierra con 2 THHN #10 + 1 THHN #12.</t>
  </si>
  <si>
    <t>Suministro e instalación luminaria con gabinete de 2´x4´ tubos LED 3x18 watts, 120v, de empotrar en cielo falso, difusor plástico blanco cuadriculado tipo rejilla, tubo T-8, tipo luz de día, incluye alambrado, canalización y puesta a tierra con 3 THHN #14 en tubería 1/2" ( conductor chaqueta aislante verde terminal de ojo).</t>
  </si>
  <si>
    <t>Luminaria tecnología LED, de 18 watts, 120 v, en receptáculo fijo de baquelita, rosca metálica completa, contacto fijo al centro, incluye alumbrado, canalización y polarización con 3 THHN #14 en tubería 1/2" ( conductor chaqueta aislante verde terminal de ojo).</t>
  </si>
  <si>
    <t>Suministro e instalación de unidad de tomacorriente doble aterrizado, 20A tipo cuerpo entero, incluye tubería EMT de 1/2" y sus accesorios, caja rectangular tipo pesada UL de 4"x2" con placa de acero inoxidable, alambrado con cable de tierra, incluye alimentador a tablero.</t>
  </si>
  <si>
    <t>Suministro e instalación de equipo de aire acondicionado de  36,000 BTU, Tipo Mini Split, Inverter,  monofásico, similar a LG o equivalente, refrigerante R410A, seer de 16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</si>
  <si>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Suministro e instalación de equipo de aire acondicionado de  18,000 BTU, Tipo Mini Split, Inverter,  monofásico, similar a LG o equivalente, refrigerante R410A, seer de 18 o más, 240 voltios, incluye: drenaje, circuito de refrigeración, protección de tuberías del sistema de refrigeración y drenaje,  compresor montado en pared y/o en base de montaje metálica, instalación completa con todos sus accesorios, incluye instalación eléctrica desde "ST-BO" hasta caja térmica monofásica 70A metal 2 circuitos NEMA 3R a instalar.</t>
  </si>
  <si>
    <t>Interruptor sencillo con terminal de conexión a tierra, 15 AMPS 120/ 277 voltios, de palanca y carcasa termoplástica resistente al alto impacto, color marfil, placa de acero inoxidable, caja rectangular de 4x2 " de hierro galvanizado pesada UL.</t>
  </si>
  <si>
    <t>Interruptor de doble con terminal de conexión a tierra, 15 AMPS 120/ 277 voltios, de palanca y carcasa termoplástica resistente al alto impacto, color marfil, placa de acero inoxidable, caja rectangular de 4x2" de hierro galvanizado pesada UL.</t>
  </si>
  <si>
    <t>1 </t>
  </si>
  <si>
    <t>1.1.1</t>
  </si>
  <si>
    <t>1.2.1</t>
  </si>
  <si>
    <t>1.2.2</t>
  </si>
  <si>
    <t>1.2.3</t>
  </si>
  <si>
    <t>1.2.4</t>
  </si>
  <si>
    <t>1.3.1</t>
  </si>
  <si>
    <t>1.4.1</t>
  </si>
  <si>
    <t>1.4.2</t>
  </si>
  <si>
    <t>1.5.1</t>
  </si>
  <si>
    <t>1.6.1</t>
  </si>
  <si>
    <t>1.6.2</t>
  </si>
  <si>
    <t>1.7.1</t>
  </si>
  <si>
    <t>1.7.2</t>
  </si>
  <si>
    <t>1.7.3</t>
  </si>
  <si>
    <t>1.8.1</t>
  </si>
  <si>
    <t>1.8.2</t>
  </si>
  <si>
    <t>1.8.3</t>
  </si>
  <si>
    <t>1.8.4</t>
  </si>
  <si>
    <t>1.8.5</t>
  </si>
  <si>
    <t>1.8.6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</si>
  <si>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</si>
  <si>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</si>
  <si>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</si>
  <si>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</si>
  <si>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</si>
  <si>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</si>
  <si>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</si>
  <si>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</si>
  <si>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</si>
  <si>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1.10.1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</si>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</sst>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0.0"/>
    <numFmt numFmtId="167" formatCode="_-&quot;$&quot;* #,##0.00_-;\-&quot;$&quot;* #,##0.00_-;_-&quot;$&quot;* &quot;-&quot;??_-;_-@"/>
    <numFmt numFmtId="168" formatCode="_-[$$-80A]* #,##0.00_-;\-[$$-80A]* #,##0.00_-;_-[$$-80A]* &quot;-&quot;??_-;_-@"/>
    <numFmt numFmtId="169" formatCode="_([$$-440A]* #,##0.00_);_([$$-440A]* \(#,##0.00\);_([$$-440A]* &quot;-&quot;??_);_(@_)"/>
    <numFmt numFmtId="170" formatCode="_-* #,##0.00\ _€_-;\-* #,##0.00\ _€_-;_-* &quot;-&quot;??\ _€_-;_-@_-"/>
    <numFmt numFmtId="171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ova Light"/>
      <family val="2"/>
    </font>
    <font>
      <b/>
      <sz val="12"/>
      <color theme="1"/>
      <name val="Arial Nova Light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333F4F"/>
      <name val="Arial Narrow"/>
      <family val="2"/>
    </font>
    <font>
      <b/>
      <sz val="12"/>
      <name val="Arial Narrow"/>
      <family val="2"/>
    </font>
    <font>
      <sz val="12"/>
      <color theme="1"/>
      <name val="Arial Nova Light"/>
      <family val="2"/>
    </font>
    <font>
      <sz val="12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ova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23">
    <xf numFmtId="0" fontId="0" fillId="0" borderId="0" xfId="0"/>
    <xf numFmtId="0" fontId="6" fillId="4" borderId="1" xfId="3" applyNumberFormat="1" applyFont="1" applyFill="1" applyBorder="1" applyAlignment="1">
      <alignment horizontal="left" vertical="center" wrapText="1"/>
    </xf>
    <xf numFmtId="167" fontId="8" fillId="4" borderId="1" xfId="0" applyNumberFormat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44" fontId="7" fillId="4" borderId="1" xfId="2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0" fontId="6" fillId="0" borderId="1" xfId="3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4" fontId="6" fillId="3" borderId="1" xfId="2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justify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44" fontId="6" fillId="4" borderId="1" xfId="2" applyFont="1" applyFill="1" applyBorder="1" applyAlignment="1">
      <alignment horizontal="center" vertical="center" wrapText="1"/>
    </xf>
    <xf numFmtId="0" fontId="7" fillId="4" borderId="1" xfId="3" applyNumberFormat="1" applyFont="1" applyFill="1" applyBorder="1" applyAlignment="1">
      <alignment horizontal="justify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7" fillId="4" borderId="1" xfId="2" applyFont="1" applyFill="1" applyBorder="1" applyAlignment="1">
      <alignment horizontal="left" vertical="center" wrapText="1"/>
    </xf>
    <xf numFmtId="167" fontId="6" fillId="0" borderId="1" xfId="0" applyNumberFormat="1" applyFont="1" applyBorder="1" applyAlignment="1">
      <alignment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2" borderId="1" xfId="3" applyNumberFormat="1" applyFont="1" applyFill="1" applyBorder="1" applyAlignment="1">
      <alignment horizontal="left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70" fontId="6" fillId="0" borderId="1" xfId="4" applyFont="1" applyFill="1" applyBorder="1" applyAlignment="1">
      <alignment horizontal="center" vertical="center"/>
    </xf>
    <xf numFmtId="169" fontId="6" fillId="0" borderId="1" xfId="5" applyNumberFormat="1" applyFont="1" applyFill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44" fontId="7" fillId="0" borderId="1" xfId="2" applyFont="1" applyFill="1" applyBorder="1" applyAlignment="1">
      <alignment horizontal="left" vertical="center" wrapText="1"/>
    </xf>
    <xf numFmtId="0" fontId="1" fillId="6" borderId="1" xfId="3" applyNumberFormat="1" applyFont="1" applyFill="1" applyBorder="1"/>
    <xf numFmtId="166" fontId="6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left" vertical="center"/>
    </xf>
    <xf numFmtId="165" fontId="2" fillId="2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2" fillId="3" borderId="1" xfId="3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165" fontId="2" fillId="4" borderId="1" xfId="3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44" fontId="7" fillId="0" borderId="1" xfId="2" applyFont="1" applyFill="1" applyBorder="1" applyAlignment="1">
      <alignment horizontal="center" vertical="center"/>
    </xf>
    <xf numFmtId="0" fontId="2" fillId="3" borderId="1" xfId="3" applyNumberFormat="1" applyFont="1" applyFill="1" applyBorder="1" applyAlignment="1">
      <alignment horizontal="center" vertical="center" wrapText="1"/>
    </xf>
    <xf numFmtId="44" fontId="2" fillId="3" borderId="1" xfId="2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/>
    </xf>
    <xf numFmtId="169" fontId="7" fillId="4" borderId="1" xfId="0" applyNumberFormat="1" applyFont="1" applyFill="1" applyBorder="1" applyAlignment="1">
      <alignment horizontal="center" vertical="center"/>
    </xf>
    <xf numFmtId="166" fontId="9" fillId="5" borderId="1" xfId="3" applyNumberFormat="1" applyFont="1" applyFill="1" applyBorder="1" applyAlignment="1">
      <alignment horizontal="center" vertical="center" wrapText="1"/>
    </xf>
    <xf numFmtId="44" fontId="9" fillId="5" borderId="1" xfId="2" applyFont="1" applyFill="1" applyBorder="1" applyAlignment="1">
      <alignment horizontal="left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44" fontId="6" fillId="5" borderId="1" xfId="2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/>
    </xf>
    <xf numFmtId="169" fontId="7" fillId="5" borderId="1" xfId="0" applyNumberFormat="1" applyFont="1" applyFill="1" applyBorder="1" applyAlignment="1">
      <alignment horizontal="center" vertical="center"/>
    </xf>
    <xf numFmtId="0" fontId="4" fillId="4" borderId="1" xfId="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1" xfId="3" applyNumberFormat="1" applyFont="1" applyFill="1" applyBorder="1" applyAlignment="1">
      <alignment horizontal="center" vertical="center" wrapText="1"/>
    </xf>
    <xf numFmtId="0" fontId="9" fillId="3" borderId="1" xfId="3" applyNumberFormat="1" applyFont="1" applyFill="1" applyBorder="1" applyAlignment="1">
      <alignment horizontal="justify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165" fontId="2" fillId="3" borderId="1" xfId="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165" fontId="2" fillId="2" borderId="1" xfId="3" applyNumberFormat="1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 wrapText="1"/>
    </xf>
    <xf numFmtId="165" fontId="2" fillId="5" borderId="1" xfId="3" applyNumberFormat="1" applyFont="1" applyFill="1" applyBorder="1" applyAlignment="1">
      <alignment horizontal="center" vertical="center" wrapText="1"/>
    </xf>
    <xf numFmtId="0" fontId="5" fillId="4" borderId="1" xfId="3" applyNumberFormat="1" applyFont="1" applyFill="1" applyBorder="1" applyAlignment="1">
      <alignment horizontal="center" vertical="center"/>
    </xf>
    <xf numFmtId="0" fontId="16" fillId="0" borderId="0" xfId="0" applyFont="1"/>
    <xf numFmtId="0" fontId="3" fillId="0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 wrapText="1"/>
    </xf>
    <xf numFmtId="166" fontId="4" fillId="3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8" fontId="6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2" fontId="6" fillId="4" borderId="1" xfId="3" applyNumberFormat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left" vertical="center" wrapText="1"/>
    </xf>
    <xf numFmtId="0" fontId="12" fillId="2" borderId="1" xfId="3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center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0" fontId="16" fillId="0" borderId="1" xfId="3" applyNumberFormat="1" applyFont="1" applyBorder="1"/>
  </cellXfs>
  <cellStyles count="6">
    <cellStyle name="Millares" xfId="1" builtinId="3"/>
    <cellStyle name="Millares 2" xfId="3" xr:uid="{E146FAF3-9634-4798-9EB3-D9F5BB7486A2}"/>
    <cellStyle name="Millares 3" xfId="4" xr:uid="{8BBE0688-AC3C-4607-9848-51E5A80FA71D}"/>
    <cellStyle name="Moneda" xfId="2" builtinId="4"/>
    <cellStyle name="Moneda 3 11" xfId="5" xr:uid="{B93CCA3D-B758-4068-9DD4-A67C9576A1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workbookViewId="0">
      <selection activeCell="H6" sqref="H6"/>
    </sheetView>
  </sheetViews>
  <sheetFormatPr baseColWidth="10" defaultColWidth="8.88671875" defaultRowHeight="14.4" x14ac:dyDescent="0.3"/>
  <cols>
    <col min="1" max="1" width="7.77734375" customWidth="1"/>
    <col min="2" max="2" width="80.77734375" customWidth="1"/>
    <col min="3" max="3" width="9.21875" customWidth="1"/>
    <col min="4" max="5" width="12.77734375" customWidth="1"/>
    <col min="6" max="6" width="13.77734375" customWidth="1"/>
    <col min="7" max="7" width="17.5546875" style="104" customWidth="1"/>
  </cols>
  <sheetData>
    <row r="1" spans="1:7" ht="16.2" customHeight="1" x14ac:dyDescent="0.3">
      <c r="A1" s="60" t="s">
        <v>0</v>
      </c>
      <c r="B1" s="60"/>
      <c r="C1" s="60"/>
      <c r="D1" s="60"/>
      <c r="E1" s="60"/>
      <c r="F1" s="60"/>
      <c r="G1" s="60"/>
    </row>
    <row r="2" spans="1:7" ht="15.6" customHeight="1" x14ac:dyDescent="0.3">
      <c r="A2" s="60" t="s">
        <v>1</v>
      </c>
      <c r="B2" s="60"/>
      <c r="C2" s="60"/>
      <c r="D2" s="60"/>
      <c r="E2" s="60"/>
      <c r="F2" s="60"/>
      <c r="G2" s="60"/>
    </row>
    <row r="3" spans="1:7" ht="16.2" customHeight="1" x14ac:dyDescent="0.3">
      <c r="A3" s="60" t="s">
        <v>2</v>
      </c>
      <c r="B3" s="60"/>
      <c r="C3" s="60"/>
      <c r="D3" s="60"/>
      <c r="E3" s="60"/>
      <c r="F3" s="60"/>
      <c r="G3" s="60"/>
    </row>
    <row r="4" spans="1:7" ht="29.4" customHeight="1" x14ac:dyDescent="0.3">
      <c r="A4" s="61" t="s">
        <v>3</v>
      </c>
      <c r="B4" s="61" t="s">
        <v>4</v>
      </c>
      <c r="C4" s="61" t="s">
        <v>5</v>
      </c>
      <c r="D4" s="105" t="s">
        <v>6</v>
      </c>
      <c r="E4" s="62" t="s">
        <v>212</v>
      </c>
      <c r="F4" s="105" t="s">
        <v>7</v>
      </c>
      <c r="G4" s="105" t="s">
        <v>8</v>
      </c>
    </row>
    <row r="5" spans="1:7" ht="15.6" x14ac:dyDescent="0.3">
      <c r="A5" s="106"/>
      <c r="B5" s="40" t="s">
        <v>9</v>
      </c>
      <c r="C5" s="41"/>
      <c r="D5" s="42"/>
      <c r="E5" s="42"/>
      <c r="F5" s="42"/>
      <c r="G5" s="64"/>
    </row>
    <row r="6" spans="1:7" ht="15.6" x14ac:dyDescent="0.3">
      <c r="A6" s="107">
        <v>1</v>
      </c>
      <c r="B6" s="23" t="s">
        <v>10</v>
      </c>
      <c r="C6" s="57"/>
      <c r="D6" s="58"/>
      <c r="E6" s="58"/>
      <c r="F6" s="58"/>
      <c r="G6" s="66">
        <f>SUM(F7:F14)</f>
        <v>0</v>
      </c>
    </row>
    <row r="7" spans="1:7" ht="15.6" x14ac:dyDescent="0.3">
      <c r="A7" s="84">
        <v>1.1000000000000001</v>
      </c>
      <c r="B7" s="1" t="s">
        <v>11</v>
      </c>
      <c r="C7" s="5" t="s">
        <v>12</v>
      </c>
      <c r="D7" s="3">
        <v>105.92</v>
      </c>
      <c r="E7" s="6"/>
      <c r="F7" s="17">
        <f>ROUND(E7*D7,2)</f>
        <v>0</v>
      </c>
      <c r="G7" s="70"/>
    </row>
    <row r="8" spans="1:7" ht="31.2" x14ac:dyDescent="0.3">
      <c r="A8" s="84">
        <v>1.2</v>
      </c>
      <c r="B8" s="108" t="s">
        <v>13</v>
      </c>
      <c r="C8" s="5" t="s">
        <v>14</v>
      </c>
      <c r="D8" s="3">
        <v>2</v>
      </c>
      <c r="E8" s="2"/>
      <c r="F8" s="17">
        <f>ROUND(E8*D8,2)</f>
        <v>0</v>
      </c>
      <c r="G8" s="70"/>
    </row>
    <row r="9" spans="1:7" ht="15.6" x14ac:dyDescent="0.3">
      <c r="A9" s="84">
        <v>1.3</v>
      </c>
      <c r="B9" s="1" t="s">
        <v>15</v>
      </c>
      <c r="C9" s="5" t="s">
        <v>12</v>
      </c>
      <c r="D9" s="3">
        <v>1.4</v>
      </c>
      <c r="E9" s="4"/>
      <c r="F9" s="6">
        <f>ROUND(E9*D9,2)</f>
        <v>0</v>
      </c>
      <c r="G9" s="70"/>
    </row>
    <row r="10" spans="1:7" ht="15.6" x14ac:dyDescent="0.3">
      <c r="A10" s="84">
        <v>1.4</v>
      </c>
      <c r="B10" s="1" t="s">
        <v>16</v>
      </c>
      <c r="C10" s="5" t="s">
        <v>12</v>
      </c>
      <c r="D10" s="3">
        <v>20.41</v>
      </c>
      <c r="E10" s="6"/>
      <c r="F10" s="6">
        <f>ROUND(E10*D10,2)</f>
        <v>0</v>
      </c>
      <c r="G10" s="70"/>
    </row>
    <row r="11" spans="1:7" ht="15.6" x14ac:dyDescent="0.3">
      <c r="A11" s="84">
        <v>1.5</v>
      </c>
      <c r="B11" s="1" t="s">
        <v>17</v>
      </c>
      <c r="C11" s="5" t="s">
        <v>12</v>
      </c>
      <c r="D11" s="3">
        <v>22.3</v>
      </c>
      <c r="E11" s="6"/>
      <c r="F11" s="6">
        <f>ROUND(E11*D11,2)</f>
        <v>0</v>
      </c>
      <c r="G11" s="70"/>
    </row>
    <row r="12" spans="1:7" ht="15.6" x14ac:dyDescent="0.3">
      <c r="A12" s="84">
        <v>1.6</v>
      </c>
      <c r="B12" s="1" t="s">
        <v>18</v>
      </c>
      <c r="C12" s="5" t="s">
        <v>14</v>
      </c>
      <c r="D12" s="3">
        <v>2</v>
      </c>
      <c r="E12" s="6"/>
      <c r="F12" s="6">
        <f>ROUND(E12*D12,2)</f>
        <v>0</v>
      </c>
      <c r="G12" s="70"/>
    </row>
    <row r="13" spans="1:7" ht="15.6" x14ac:dyDescent="0.3">
      <c r="A13" s="84">
        <v>1.7</v>
      </c>
      <c r="B13" s="7" t="s">
        <v>19</v>
      </c>
      <c r="C13" s="5" t="s">
        <v>12</v>
      </c>
      <c r="D13" s="3">
        <v>20.440000000000001</v>
      </c>
      <c r="E13" s="6"/>
      <c r="F13" s="6">
        <f>ROUND(E13*D13,2)</f>
        <v>0</v>
      </c>
      <c r="G13" s="70"/>
    </row>
    <row r="14" spans="1:7" ht="15.6" x14ac:dyDescent="0.3">
      <c r="A14" s="84">
        <v>1.8</v>
      </c>
      <c r="B14" s="7" t="s">
        <v>20</v>
      </c>
      <c r="C14" s="5" t="s">
        <v>14</v>
      </c>
      <c r="D14" s="3">
        <v>4</v>
      </c>
      <c r="E14" s="6"/>
      <c r="F14" s="6">
        <f>ROUND(E14*D14,2)</f>
        <v>0</v>
      </c>
      <c r="G14" s="70"/>
    </row>
    <row r="15" spans="1:7" ht="15.6" x14ac:dyDescent="0.3">
      <c r="A15" s="107">
        <v>2</v>
      </c>
      <c r="B15" s="23" t="s">
        <v>21</v>
      </c>
      <c r="C15" s="24"/>
      <c r="D15" s="25"/>
      <c r="E15" s="11"/>
      <c r="F15" s="11"/>
      <c r="G15" s="66">
        <f>SUM(F16:F16)</f>
        <v>0</v>
      </c>
    </row>
    <row r="16" spans="1:7" ht="31.2" x14ac:dyDescent="0.3">
      <c r="A16" s="84">
        <v>2.1</v>
      </c>
      <c r="B16" s="1" t="s">
        <v>22</v>
      </c>
      <c r="C16" s="5" t="s">
        <v>12</v>
      </c>
      <c r="D16" s="3">
        <v>169</v>
      </c>
      <c r="E16" s="6"/>
      <c r="F16" s="6">
        <f>ROUND(E16*D16,2)</f>
        <v>0</v>
      </c>
      <c r="G16" s="70"/>
    </row>
    <row r="17" spans="1:7" ht="15.6" x14ac:dyDescent="0.3">
      <c r="A17" s="107">
        <v>3</v>
      </c>
      <c r="B17" s="72" t="s">
        <v>23</v>
      </c>
      <c r="C17" s="8"/>
      <c r="D17" s="10"/>
      <c r="E17" s="9"/>
      <c r="F17" s="11"/>
      <c r="G17" s="66">
        <f>SUM(F18:F19)</f>
        <v>0</v>
      </c>
    </row>
    <row r="18" spans="1:7" ht="93.6" x14ac:dyDescent="0.3">
      <c r="A18" s="84">
        <v>3.1</v>
      </c>
      <c r="B18" s="13" t="s">
        <v>24</v>
      </c>
      <c r="C18" s="16" t="s">
        <v>12</v>
      </c>
      <c r="D18" s="12">
        <v>32.46</v>
      </c>
      <c r="E18" s="4"/>
      <c r="F18" s="6">
        <f>ROUND(E18*D18,2)</f>
        <v>0</v>
      </c>
      <c r="G18" s="70"/>
    </row>
    <row r="19" spans="1:7" ht="31.2" x14ac:dyDescent="0.3">
      <c r="A19" s="84">
        <v>3.2</v>
      </c>
      <c r="B19" s="13" t="s">
        <v>25</v>
      </c>
      <c r="C19" s="16" t="s">
        <v>12</v>
      </c>
      <c r="D19" s="12">
        <v>3.3</v>
      </c>
      <c r="E19" s="4"/>
      <c r="F19" s="6">
        <f>ROUND(E19*D19,2)</f>
        <v>0</v>
      </c>
      <c r="G19" s="70"/>
    </row>
    <row r="20" spans="1:7" ht="15.6" x14ac:dyDescent="0.3">
      <c r="A20" s="107">
        <v>4</v>
      </c>
      <c r="B20" s="72" t="s">
        <v>26</v>
      </c>
      <c r="C20" s="8"/>
      <c r="D20" s="10"/>
      <c r="E20" s="9"/>
      <c r="F20" s="11"/>
      <c r="G20" s="66">
        <f>SUM(F21:F23)</f>
        <v>0</v>
      </c>
    </row>
    <row r="21" spans="1:7" ht="15.6" x14ac:dyDescent="0.3">
      <c r="A21" s="84">
        <v>4.0999999999999996</v>
      </c>
      <c r="B21" s="1" t="s">
        <v>27</v>
      </c>
      <c r="C21" s="5" t="s">
        <v>12</v>
      </c>
      <c r="D21" s="3">
        <v>8.2799999999999994</v>
      </c>
      <c r="E21" s="6"/>
      <c r="F21" s="6">
        <f>ROUND(E21*D21,2)</f>
        <v>0</v>
      </c>
      <c r="G21" s="70"/>
    </row>
    <row r="22" spans="1:7" ht="15.6" x14ac:dyDescent="0.3">
      <c r="A22" s="84">
        <v>4.2</v>
      </c>
      <c r="B22" s="1" t="s">
        <v>28</v>
      </c>
      <c r="C22" s="5" t="s">
        <v>12</v>
      </c>
      <c r="D22" s="3">
        <v>14.01</v>
      </c>
      <c r="E22" s="6"/>
      <c r="F22" s="6">
        <f>ROUND(E22*D22,2)</f>
        <v>0</v>
      </c>
      <c r="G22" s="70"/>
    </row>
    <row r="23" spans="1:7" ht="31.2" x14ac:dyDescent="0.3">
      <c r="A23" s="84">
        <v>4.3</v>
      </c>
      <c r="B23" s="1" t="s">
        <v>29</v>
      </c>
      <c r="C23" s="69" t="s">
        <v>30</v>
      </c>
      <c r="D23" s="14">
        <v>4</v>
      </c>
      <c r="E23" s="6"/>
      <c r="F23" s="6">
        <f>ROUND(E23*D23,2)</f>
        <v>0</v>
      </c>
      <c r="G23" s="70"/>
    </row>
    <row r="24" spans="1:7" ht="15.6" x14ac:dyDescent="0.3">
      <c r="A24" s="107">
        <v>5</v>
      </c>
      <c r="B24" s="23" t="s">
        <v>31</v>
      </c>
      <c r="C24" s="24"/>
      <c r="D24" s="25"/>
      <c r="E24" s="11"/>
      <c r="F24" s="11"/>
      <c r="G24" s="66">
        <f>SUM(F25:F26)</f>
        <v>0</v>
      </c>
    </row>
    <row r="25" spans="1:7" ht="15.6" x14ac:dyDescent="0.3">
      <c r="A25" s="5">
        <v>5.0999999999999996</v>
      </c>
      <c r="B25" s="20" t="s">
        <v>32</v>
      </c>
      <c r="C25" s="5" t="s">
        <v>12</v>
      </c>
      <c r="D25" s="3">
        <v>105.92</v>
      </c>
      <c r="E25" s="6"/>
      <c r="F25" s="6">
        <f>ROUND(E25*D25,2)</f>
        <v>0</v>
      </c>
      <c r="G25" s="68"/>
    </row>
    <row r="26" spans="1:7" ht="15.6" x14ac:dyDescent="0.3">
      <c r="A26" s="5">
        <v>5.2</v>
      </c>
      <c r="B26" s="20" t="s">
        <v>33</v>
      </c>
      <c r="C26" s="5" t="s">
        <v>14</v>
      </c>
      <c r="D26" s="3">
        <v>20</v>
      </c>
      <c r="E26" s="6"/>
      <c r="F26" s="6">
        <f>ROUND(E26*D26,2)</f>
        <v>0</v>
      </c>
      <c r="G26" s="68"/>
    </row>
    <row r="27" spans="1:7" ht="15.6" x14ac:dyDescent="0.3">
      <c r="A27" s="54">
        <v>6</v>
      </c>
      <c r="B27" s="23" t="s">
        <v>34</v>
      </c>
      <c r="C27" s="24"/>
      <c r="D27" s="25"/>
      <c r="E27" s="11"/>
      <c r="F27" s="11"/>
      <c r="G27" s="66">
        <f>SUM(F28:F29)</f>
        <v>0</v>
      </c>
    </row>
    <row r="28" spans="1:7" ht="15.6" x14ac:dyDescent="0.3">
      <c r="A28" s="5">
        <v>6.1</v>
      </c>
      <c r="B28" s="15" t="s">
        <v>35</v>
      </c>
      <c r="C28" s="16" t="s">
        <v>30</v>
      </c>
      <c r="D28" s="3">
        <v>14.6</v>
      </c>
      <c r="E28" s="17"/>
      <c r="F28" s="6">
        <f>ROUND(E28*D28,2)</f>
        <v>0</v>
      </c>
      <c r="G28" s="68"/>
    </row>
    <row r="29" spans="1:7" ht="31.2" x14ac:dyDescent="0.3">
      <c r="A29" s="5">
        <v>6.2</v>
      </c>
      <c r="B29" s="20" t="s">
        <v>36</v>
      </c>
      <c r="C29" s="5" t="s">
        <v>12</v>
      </c>
      <c r="D29" s="3">
        <v>198.89</v>
      </c>
      <c r="E29" s="6"/>
      <c r="F29" s="6">
        <f>ROUND(E29*D29,2)</f>
        <v>0</v>
      </c>
      <c r="G29" s="68"/>
    </row>
    <row r="30" spans="1:7" ht="15.6" x14ac:dyDescent="0.3">
      <c r="A30" s="54">
        <v>7</v>
      </c>
      <c r="B30" s="23" t="s">
        <v>37</v>
      </c>
      <c r="C30" s="24"/>
      <c r="D30" s="25"/>
      <c r="E30" s="11"/>
      <c r="F30" s="11"/>
      <c r="G30" s="66">
        <f>SUM(F31:F38)</f>
        <v>0</v>
      </c>
    </row>
    <row r="31" spans="1:7" ht="62.4" x14ac:dyDescent="0.3">
      <c r="A31" s="22">
        <v>7.1</v>
      </c>
      <c r="B31" s="15" t="s">
        <v>38</v>
      </c>
      <c r="C31" s="5" t="s">
        <v>14</v>
      </c>
      <c r="D31" s="3">
        <v>2</v>
      </c>
      <c r="E31" s="6"/>
      <c r="F31" s="6">
        <f>ROUND(E31*D31,2)</f>
        <v>0</v>
      </c>
      <c r="G31" s="68"/>
    </row>
    <row r="32" spans="1:7" ht="62.4" x14ac:dyDescent="0.3">
      <c r="A32" s="22">
        <v>7.2</v>
      </c>
      <c r="B32" s="18" t="s">
        <v>39</v>
      </c>
      <c r="C32" s="19" t="s">
        <v>14</v>
      </c>
      <c r="D32" s="3">
        <v>1</v>
      </c>
      <c r="E32" s="17"/>
      <c r="F32" s="17">
        <f>ROUND(E32*D32,2)</f>
        <v>0</v>
      </c>
      <c r="G32" s="70"/>
    </row>
    <row r="33" spans="1:7" ht="62.4" x14ac:dyDescent="0.3">
      <c r="A33" s="22">
        <v>7.3</v>
      </c>
      <c r="B33" s="18" t="s">
        <v>40</v>
      </c>
      <c r="C33" s="19" t="s">
        <v>14</v>
      </c>
      <c r="D33" s="3">
        <v>2</v>
      </c>
      <c r="E33" s="17"/>
      <c r="F33" s="17">
        <f>ROUND(E33*D33,2)</f>
        <v>0</v>
      </c>
      <c r="G33" s="70"/>
    </row>
    <row r="34" spans="1:7" ht="78" x14ac:dyDescent="0.3">
      <c r="A34" s="5">
        <v>7.4</v>
      </c>
      <c r="B34" s="20" t="s">
        <v>41</v>
      </c>
      <c r="C34" s="5" t="s">
        <v>14</v>
      </c>
      <c r="D34" s="3">
        <v>2</v>
      </c>
      <c r="E34" s="17"/>
      <c r="F34" s="6">
        <f>ROUND(E34*D34,2)</f>
        <v>0</v>
      </c>
      <c r="G34" s="68"/>
    </row>
    <row r="35" spans="1:7" ht="15.6" x14ac:dyDescent="0.3">
      <c r="A35" s="5">
        <v>7.5</v>
      </c>
      <c r="B35" s="20" t="s">
        <v>42</v>
      </c>
      <c r="C35" s="5" t="s">
        <v>14</v>
      </c>
      <c r="D35" s="3">
        <v>1</v>
      </c>
      <c r="E35" s="17"/>
      <c r="F35" s="6">
        <f>ROUND(E35*D35,2)</f>
        <v>0</v>
      </c>
      <c r="G35" s="68"/>
    </row>
    <row r="36" spans="1:7" ht="31.2" x14ac:dyDescent="0.3">
      <c r="A36" s="5">
        <v>7.6</v>
      </c>
      <c r="B36" s="21" t="s">
        <v>43</v>
      </c>
      <c r="C36" s="22" t="s">
        <v>12</v>
      </c>
      <c r="D36" s="3">
        <v>14.89</v>
      </c>
      <c r="E36" s="6"/>
      <c r="F36" s="6">
        <f>ROUND(E36*D36,2)</f>
        <v>0</v>
      </c>
      <c r="G36" s="68"/>
    </row>
    <row r="37" spans="1:7" ht="31.2" x14ac:dyDescent="0.3">
      <c r="A37" s="5">
        <v>7.7</v>
      </c>
      <c r="B37" s="1" t="s">
        <v>44</v>
      </c>
      <c r="C37" s="5" t="s">
        <v>12</v>
      </c>
      <c r="D37" s="3">
        <v>10.61</v>
      </c>
      <c r="E37" s="6"/>
      <c r="F37" s="6">
        <f>ROUND(E37*D37,2)</f>
        <v>0</v>
      </c>
      <c r="G37" s="68"/>
    </row>
    <row r="38" spans="1:7" ht="31.2" x14ac:dyDescent="0.3">
      <c r="A38" s="5">
        <v>7.8</v>
      </c>
      <c r="B38" s="1" t="s">
        <v>45</v>
      </c>
      <c r="C38" s="5" t="s">
        <v>30</v>
      </c>
      <c r="D38" s="3">
        <v>11</v>
      </c>
      <c r="E38" s="6"/>
      <c r="F38" s="6">
        <f>ROUND(E38*D38,2)</f>
        <v>0</v>
      </c>
      <c r="G38" s="68"/>
    </row>
    <row r="39" spans="1:7" ht="15.6" x14ac:dyDescent="0.3">
      <c r="A39" s="54">
        <v>8</v>
      </c>
      <c r="B39" s="23" t="s">
        <v>46</v>
      </c>
      <c r="C39" s="24"/>
      <c r="D39" s="25"/>
      <c r="E39" s="11"/>
      <c r="F39" s="11"/>
      <c r="G39" s="66">
        <f>SUM(F40:F42)</f>
        <v>0</v>
      </c>
    </row>
    <row r="40" spans="1:7" ht="31.2" x14ac:dyDescent="0.3">
      <c r="A40" s="5">
        <v>8.1</v>
      </c>
      <c r="B40" s="20" t="s">
        <v>47</v>
      </c>
      <c r="C40" s="5"/>
      <c r="D40" s="26">
        <v>7.6</v>
      </c>
      <c r="E40" s="73"/>
      <c r="F40" s="6">
        <f>ROUND(E40*D40,2)</f>
        <v>0</v>
      </c>
      <c r="G40" s="68"/>
    </row>
    <row r="41" spans="1:7" ht="31.2" x14ac:dyDescent="0.3">
      <c r="A41" s="5">
        <v>8.1999999999999993</v>
      </c>
      <c r="B41" s="13" t="s">
        <v>48</v>
      </c>
      <c r="C41" s="22" t="s">
        <v>12</v>
      </c>
      <c r="D41" s="26">
        <v>11.76</v>
      </c>
      <c r="E41" s="4"/>
      <c r="F41" s="6">
        <f>ROUND(E41*D41,2)</f>
        <v>0</v>
      </c>
      <c r="G41" s="68"/>
    </row>
    <row r="42" spans="1:7" ht="31.2" x14ac:dyDescent="0.3">
      <c r="A42" s="5">
        <v>8.3000000000000007</v>
      </c>
      <c r="B42" s="13" t="s">
        <v>49</v>
      </c>
      <c r="C42" s="22" t="s">
        <v>30</v>
      </c>
      <c r="D42" s="26">
        <v>11</v>
      </c>
      <c r="E42" s="4"/>
      <c r="F42" s="6">
        <f>ROUND(E42*D42,2)</f>
        <v>0</v>
      </c>
      <c r="G42" s="68"/>
    </row>
    <row r="43" spans="1:7" ht="15.6" x14ac:dyDescent="0.3">
      <c r="A43" s="27">
        <v>9</v>
      </c>
      <c r="B43" s="40" t="s">
        <v>50</v>
      </c>
      <c r="C43" s="41"/>
      <c r="D43" s="42"/>
      <c r="E43" s="42"/>
      <c r="F43" s="42"/>
      <c r="G43" s="64">
        <f>SUM(F44:F53)</f>
        <v>0</v>
      </c>
    </row>
    <row r="44" spans="1:7" ht="31.2" x14ac:dyDescent="0.3">
      <c r="A44" s="5">
        <v>9.1</v>
      </c>
      <c r="B44" s="28" t="s">
        <v>51</v>
      </c>
      <c r="C44" s="19" t="s">
        <v>14</v>
      </c>
      <c r="D44" s="29">
        <v>1</v>
      </c>
      <c r="E44" s="109"/>
      <c r="F44" s="30">
        <f>E44*D44</f>
        <v>0</v>
      </c>
      <c r="G44" s="68"/>
    </row>
    <row r="45" spans="1:7" ht="46.8" x14ac:dyDescent="0.3">
      <c r="A45" s="5">
        <v>9.1999999999999993</v>
      </c>
      <c r="B45" s="28" t="s">
        <v>52</v>
      </c>
      <c r="C45" s="110" t="s">
        <v>53</v>
      </c>
      <c r="D45" s="29">
        <v>30</v>
      </c>
      <c r="E45" s="111"/>
      <c r="F45" s="30">
        <f>E45*D45</f>
        <v>0</v>
      </c>
      <c r="G45" s="68"/>
    </row>
    <row r="46" spans="1:7" ht="31.2" x14ac:dyDescent="0.3">
      <c r="A46" s="5">
        <v>9.3000000000000007</v>
      </c>
      <c r="B46" s="28" t="s">
        <v>54</v>
      </c>
      <c r="C46" s="19" t="s">
        <v>14</v>
      </c>
      <c r="D46" s="32">
        <v>11</v>
      </c>
      <c r="E46" s="31"/>
      <c r="F46" s="30">
        <f>E46*D46</f>
        <v>0</v>
      </c>
      <c r="G46" s="68"/>
    </row>
    <row r="47" spans="1:7" ht="62.4" x14ac:dyDescent="0.3">
      <c r="A47" s="5">
        <v>9.4</v>
      </c>
      <c r="B47" s="28" t="s">
        <v>55</v>
      </c>
      <c r="C47" s="19" t="s">
        <v>14</v>
      </c>
      <c r="D47" s="32">
        <v>11</v>
      </c>
      <c r="E47" s="31"/>
      <c r="F47" s="30">
        <f>E47*D47</f>
        <v>0</v>
      </c>
      <c r="G47" s="68"/>
    </row>
    <row r="48" spans="1:7" ht="46.8" x14ac:dyDescent="0.3">
      <c r="A48" s="5">
        <v>9.5</v>
      </c>
      <c r="B48" s="28" t="s">
        <v>56</v>
      </c>
      <c r="C48" s="19" t="s">
        <v>14</v>
      </c>
      <c r="D48" s="32">
        <v>3</v>
      </c>
      <c r="E48" s="31"/>
      <c r="F48" s="30">
        <f>E48*D48</f>
        <v>0</v>
      </c>
      <c r="G48" s="68"/>
    </row>
    <row r="49" spans="1:7" ht="46.8" x14ac:dyDescent="0.3">
      <c r="A49" s="5">
        <v>9.6</v>
      </c>
      <c r="B49" s="28" t="s">
        <v>57</v>
      </c>
      <c r="C49" s="19" t="s">
        <v>14</v>
      </c>
      <c r="D49" s="32">
        <v>22</v>
      </c>
      <c r="E49" s="31"/>
      <c r="F49" s="30">
        <f>E49*D49</f>
        <v>0</v>
      </c>
      <c r="G49" s="68"/>
    </row>
    <row r="50" spans="1:7" ht="93.6" x14ac:dyDescent="0.3">
      <c r="A50" s="5">
        <v>9.6999999999999993</v>
      </c>
      <c r="B50" s="28" t="s">
        <v>58</v>
      </c>
      <c r="C50" s="19" t="s">
        <v>14</v>
      </c>
      <c r="D50" s="32">
        <v>3</v>
      </c>
      <c r="E50" s="111"/>
      <c r="F50" s="30">
        <f>E50*D50</f>
        <v>0</v>
      </c>
      <c r="G50" s="68"/>
    </row>
    <row r="51" spans="1:7" ht="46.8" x14ac:dyDescent="0.3">
      <c r="A51" s="5">
        <v>9.9</v>
      </c>
      <c r="B51" s="33" t="s">
        <v>59</v>
      </c>
      <c r="C51" s="19" t="s">
        <v>14</v>
      </c>
      <c r="D51" s="29">
        <v>3</v>
      </c>
      <c r="E51" s="31"/>
      <c r="F51" s="30">
        <f>E51*D51</f>
        <v>0</v>
      </c>
      <c r="G51" s="68"/>
    </row>
    <row r="52" spans="1:7" ht="46.8" x14ac:dyDescent="0.3">
      <c r="A52" s="112">
        <v>9.1</v>
      </c>
      <c r="B52" s="33" t="s">
        <v>60</v>
      </c>
      <c r="C52" s="19" t="s">
        <v>14</v>
      </c>
      <c r="D52" s="29">
        <v>2</v>
      </c>
      <c r="E52" s="31"/>
      <c r="F52" s="30">
        <f>E52*D52</f>
        <v>0</v>
      </c>
      <c r="G52" s="70"/>
    </row>
    <row r="53" spans="1:7" ht="46.8" x14ac:dyDescent="0.3">
      <c r="A53" s="5">
        <v>9.11</v>
      </c>
      <c r="B53" s="33" t="s">
        <v>61</v>
      </c>
      <c r="C53" s="19" t="s">
        <v>14</v>
      </c>
      <c r="D53" s="29">
        <v>2</v>
      </c>
      <c r="E53" s="31"/>
      <c r="F53" s="30">
        <f>E53*D53</f>
        <v>0</v>
      </c>
      <c r="G53" s="68"/>
    </row>
    <row r="54" spans="1:7" ht="15.6" x14ac:dyDescent="0.3">
      <c r="A54" s="40">
        <v>10</v>
      </c>
      <c r="B54" s="40" t="s">
        <v>62</v>
      </c>
      <c r="C54" s="40"/>
      <c r="D54" s="40"/>
      <c r="E54" s="40"/>
      <c r="F54" s="40"/>
      <c r="G54" s="113">
        <f>SUM(F55)</f>
        <v>0</v>
      </c>
    </row>
    <row r="55" spans="1:7" ht="15.6" x14ac:dyDescent="0.3">
      <c r="A55" s="86">
        <v>10.1</v>
      </c>
      <c r="B55" s="35" t="s">
        <v>63</v>
      </c>
      <c r="C55" s="5" t="s">
        <v>14</v>
      </c>
      <c r="D55" s="3">
        <v>2</v>
      </c>
      <c r="E55" s="6"/>
      <c r="F55" s="36">
        <f>D55*E55</f>
        <v>0</v>
      </c>
      <c r="G55" s="70"/>
    </row>
    <row r="56" spans="1:7" ht="15.6" x14ac:dyDescent="0.3">
      <c r="A56" s="114"/>
      <c r="B56" s="95" t="s">
        <v>64</v>
      </c>
      <c r="C56" s="41"/>
      <c r="D56" s="96"/>
      <c r="E56" s="96"/>
      <c r="F56" s="96"/>
      <c r="G56" s="97">
        <f>SUM(G5:G55)</f>
        <v>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C7DA-1442-4C5A-8AC9-DA240C65CD76}">
  <dimension ref="A1:G75"/>
  <sheetViews>
    <sheetView workbookViewId="0">
      <selection activeCell="H6" sqref="H6"/>
    </sheetView>
  </sheetViews>
  <sheetFormatPr baseColWidth="10" defaultRowHeight="14.4" x14ac:dyDescent="0.3"/>
  <cols>
    <col min="1" max="1" width="10" style="59" customWidth="1"/>
    <col min="2" max="2" width="80.77734375" customWidth="1"/>
    <col min="3" max="3" width="9.21875" customWidth="1"/>
    <col min="4" max="4" width="12.77734375" customWidth="1"/>
    <col min="5" max="5" width="11.6640625" customWidth="1"/>
    <col min="6" max="6" width="13.77734375" customWidth="1"/>
    <col min="7" max="7" width="17.5546875" style="104" customWidth="1"/>
  </cols>
  <sheetData>
    <row r="1" spans="1:7" ht="15.6" customHeight="1" x14ac:dyDescent="0.3">
      <c r="A1" s="99" t="s">
        <v>65</v>
      </c>
      <c r="B1" s="100"/>
      <c r="C1" s="100"/>
      <c r="D1" s="100"/>
      <c r="E1" s="100"/>
      <c r="F1" s="100"/>
      <c r="G1" s="101"/>
    </row>
    <row r="2" spans="1:7" ht="15.6" customHeight="1" x14ac:dyDescent="0.3">
      <c r="A2" s="99" t="s">
        <v>66</v>
      </c>
      <c r="B2" s="100"/>
      <c r="C2" s="100"/>
      <c r="D2" s="100"/>
      <c r="E2" s="100"/>
      <c r="F2" s="100"/>
      <c r="G2" s="101"/>
    </row>
    <row r="3" spans="1:7" ht="15.6" customHeight="1" x14ac:dyDescent="0.3">
      <c r="A3" s="99" t="s">
        <v>67</v>
      </c>
      <c r="B3" s="100"/>
      <c r="C3" s="100"/>
      <c r="D3" s="100"/>
      <c r="E3" s="100"/>
      <c r="F3" s="100"/>
      <c r="G3" s="101"/>
    </row>
    <row r="4" spans="1:7" ht="25.8" customHeight="1" x14ac:dyDescent="0.3">
      <c r="A4" s="61" t="s">
        <v>3</v>
      </c>
      <c r="B4" s="61" t="s">
        <v>4</v>
      </c>
      <c r="C4" s="61" t="s">
        <v>5</v>
      </c>
      <c r="D4" s="105" t="s">
        <v>6</v>
      </c>
      <c r="E4" s="62" t="s">
        <v>212</v>
      </c>
      <c r="F4" s="105" t="s">
        <v>7</v>
      </c>
      <c r="G4" s="105" t="s">
        <v>8</v>
      </c>
    </row>
    <row r="5" spans="1:7" ht="15.6" x14ac:dyDescent="0.3">
      <c r="A5" s="98" t="s">
        <v>181</v>
      </c>
      <c r="B5" s="40" t="s">
        <v>9</v>
      </c>
      <c r="C5" s="41"/>
      <c r="D5" s="42"/>
      <c r="E5" s="42"/>
      <c r="F5" s="42"/>
      <c r="G5" s="64"/>
    </row>
    <row r="6" spans="1:7" ht="15.6" x14ac:dyDescent="0.3">
      <c r="A6" s="65">
        <v>1.1000000000000001</v>
      </c>
      <c r="B6" s="23" t="s">
        <v>10</v>
      </c>
      <c r="C6" s="57"/>
      <c r="D6" s="58"/>
      <c r="E6" s="58"/>
      <c r="F6" s="58"/>
      <c r="G6" s="66">
        <f>SUM(F7:F7)</f>
        <v>0</v>
      </c>
    </row>
    <row r="7" spans="1:7" ht="15.6" x14ac:dyDescent="0.3">
      <c r="A7" s="67" t="s">
        <v>182</v>
      </c>
      <c r="B7" s="15" t="s">
        <v>15</v>
      </c>
      <c r="C7" s="16" t="s">
        <v>12</v>
      </c>
      <c r="D7" s="3">
        <v>1.64</v>
      </c>
      <c r="E7" s="6"/>
      <c r="F7" s="6">
        <f>ROUND(E7*D7,2)</f>
        <v>0</v>
      </c>
      <c r="G7" s="68"/>
    </row>
    <row r="8" spans="1:7" ht="15.6" x14ac:dyDescent="0.3">
      <c r="A8" s="65">
        <v>1.2</v>
      </c>
      <c r="B8" s="23" t="s">
        <v>21</v>
      </c>
      <c r="C8" s="24"/>
      <c r="D8" s="25"/>
      <c r="E8" s="11"/>
      <c r="F8" s="11"/>
      <c r="G8" s="66">
        <f>SUM(F9:F13)</f>
        <v>0</v>
      </c>
    </row>
    <row r="9" spans="1:7" ht="31.2" x14ac:dyDescent="0.3">
      <c r="A9" s="67" t="s">
        <v>183</v>
      </c>
      <c r="B9" s="1" t="s">
        <v>68</v>
      </c>
      <c r="C9" s="69" t="s">
        <v>30</v>
      </c>
      <c r="D9" s="14">
        <v>62</v>
      </c>
      <c r="E9" s="6"/>
      <c r="F9" s="6">
        <f>ROUND(E9*D9,2)</f>
        <v>0</v>
      </c>
      <c r="G9" s="70"/>
    </row>
    <row r="10" spans="1:7" ht="46.8" x14ac:dyDescent="0.3">
      <c r="A10" s="71" t="s">
        <v>184</v>
      </c>
      <c r="B10" s="15" t="s">
        <v>69</v>
      </c>
      <c r="C10" s="16" t="s">
        <v>12</v>
      </c>
      <c r="D10" s="3">
        <v>30.4</v>
      </c>
      <c r="E10" s="6"/>
      <c r="F10" s="6">
        <f>ROUND(E10*D10,2)</f>
        <v>0</v>
      </c>
      <c r="G10" s="68"/>
    </row>
    <row r="11" spans="1:7" ht="62.4" x14ac:dyDescent="0.3">
      <c r="A11" s="67" t="s">
        <v>185</v>
      </c>
      <c r="B11" s="37" t="s">
        <v>70</v>
      </c>
      <c r="C11" s="16" t="s">
        <v>12</v>
      </c>
      <c r="D11" s="14">
        <v>43.46</v>
      </c>
      <c r="E11" s="6"/>
      <c r="F11" s="6">
        <f>ROUND(E11*D11,2)</f>
        <v>0</v>
      </c>
      <c r="G11" s="70"/>
    </row>
    <row r="12" spans="1:7" ht="46.8" x14ac:dyDescent="0.3">
      <c r="A12" s="67" t="s">
        <v>186</v>
      </c>
      <c r="B12" s="39" t="s">
        <v>71</v>
      </c>
      <c r="C12" s="16" t="s">
        <v>30</v>
      </c>
      <c r="D12" s="14">
        <v>14.8</v>
      </c>
      <c r="E12" s="6"/>
      <c r="F12" s="6">
        <f>ROUND(E12*D12,2)</f>
        <v>0</v>
      </c>
      <c r="G12" s="70"/>
    </row>
    <row r="13" spans="1:7" ht="15.6" x14ac:dyDescent="0.3">
      <c r="A13" s="67" t="s">
        <v>185</v>
      </c>
      <c r="B13" s="13" t="s">
        <v>72</v>
      </c>
      <c r="C13" s="16" t="s">
        <v>30</v>
      </c>
      <c r="D13" s="14">
        <v>9</v>
      </c>
      <c r="E13" s="6"/>
      <c r="F13" s="6">
        <f>ROUND(E13*D13,2)</f>
        <v>0</v>
      </c>
      <c r="G13" s="70"/>
    </row>
    <row r="14" spans="1:7" ht="15.6" x14ac:dyDescent="0.3">
      <c r="A14" s="65">
        <v>1.3</v>
      </c>
      <c r="B14" s="72" t="s">
        <v>23</v>
      </c>
      <c r="C14" s="8"/>
      <c r="D14" s="10"/>
      <c r="E14" s="9"/>
      <c r="F14" s="11"/>
      <c r="G14" s="66">
        <f>SUM(F15)</f>
        <v>0</v>
      </c>
    </row>
    <row r="15" spans="1:7" ht="93.6" x14ac:dyDescent="0.3">
      <c r="A15" s="67" t="s">
        <v>187</v>
      </c>
      <c r="B15" s="13" t="s">
        <v>24</v>
      </c>
      <c r="C15" s="16" t="s">
        <v>12</v>
      </c>
      <c r="D15" s="14">
        <v>38.46</v>
      </c>
      <c r="E15" s="4"/>
      <c r="F15" s="6">
        <f>ROUND(E15*D15,2)</f>
        <v>0</v>
      </c>
      <c r="G15" s="70"/>
    </row>
    <row r="16" spans="1:7" ht="15.6" x14ac:dyDescent="0.3">
      <c r="A16" s="65">
        <v>1.4</v>
      </c>
      <c r="B16" s="72" t="s">
        <v>26</v>
      </c>
      <c r="C16" s="8"/>
      <c r="D16" s="10"/>
      <c r="E16" s="9"/>
      <c r="F16" s="11"/>
      <c r="G16" s="66">
        <f>SUM(F17:F18)</f>
        <v>0</v>
      </c>
    </row>
    <row r="17" spans="1:7" ht="15.6" x14ac:dyDescent="0.3">
      <c r="A17" s="67" t="s">
        <v>188</v>
      </c>
      <c r="B17" s="1" t="s">
        <v>28</v>
      </c>
      <c r="C17" s="5" t="s">
        <v>12</v>
      </c>
      <c r="D17" s="3">
        <v>5</v>
      </c>
      <c r="E17" s="6"/>
      <c r="F17" s="6">
        <f>ROUND(E17*D17,2)</f>
        <v>0</v>
      </c>
      <c r="G17" s="70"/>
    </row>
    <row r="18" spans="1:7" ht="46.8" x14ac:dyDescent="0.3">
      <c r="A18" s="67" t="s">
        <v>189</v>
      </c>
      <c r="B18" s="1" t="s">
        <v>73</v>
      </c>
      <c r="C18" s="69" t="s">
        <v>30</v>
      </c>
      <c r="D18" s="14">
        <v>3.6</v>
      </c>
      <c r="E18" s="6"/>
      <c r="F18" s="6">
        <f>ROUND(E18*D18,2)</f>
        <v>0</v>
      </c>
      <c r="G18" s="70"/>
    </row>
    <row r="19" spans="1:7" ht="15.6" x14ac:dyDescent="0.3">
      <c r="A19" s="65">
        <v>1.5</v>
      </c>
      <c r="B19" s="23" t="s">
        <v>31</v>
      </c>
      <c r="C19" s="24"/>
      <c r="D19" s="25"/>
      <c r="E19" s="11"/>
      <c r="F19" s="11"/>
      <c r="G19" s="66">
        <f>SUM(F20)</f>
        <v>0</v>
      </c>
    </row>
    <row r="20" spans="1:7" ht="15.6" x14ac:dyDescent="0.3">
      <c r="A20" s="71" t="s">
        <v>190</v>
      </c>
      <c r="B20" s="20" t="s">
        <v>32</v>
      </c>
      <c r="C20" s="5" t="s">
        <v>12</v>
      </c>
      <c r="D20" s="3">
        <v>30.4</v>
      </c>
      <c r="E20" s="6"/>
      <c r="F20" s="6">
        <f>ROUND(E20*D20,2)</f>
        <v>0</v>
      </c>
      <c r="G20" s="68"/>
    </row>
    <row r="21" spans="1:7" ht="15.6" x14ac:dyDescent="0.3">
      <c r="A21" s="65">
        <v>1.6</v>
      </c>
      <c r="B21" s="23" t="s">
        <v>34</v>
      </c>
      <c r="C21" s="24"/>
      <c r="D21" s="25"/>
      <c r="E21" s="11"/>
      <c r="F21" s="11"/>
      <c r="G21" s="66">
        <f>SUM(F22:F23)</f>
        <v>0</v>
      </c>
    </row>
    <row r="22" spans="1:7" ht="15.6" x14ac:dyDescent="0.3">
      <c r="A22" s="71" t="s">
        <v>191</v>
      </c>
      <c r="B22" s="15" t="s">
        <v>35</v>
      </c>
      <c r="C22" s="16" t="s">
        <v>30</v>
      </c>
      <c r="D22" s="3">
        <v>5.4</v>
      </c>
      <c r="E22" s="17"/>
      <c r="F22" s="6">
        <f>ROUND(E22*D22,2)</f>
        <v>0</v>
      </c>
      <c r="G22" s="68"/>
    </row>
    <row r="23" spans="1:7" ht="31.2" x14ac:dyDescent="0.3">
      <c r="A23" s="71" t="s">
        <v>192</v>
      </c>
      <c r="B23" s="20" t="s">
        <v>36</v>
      </c>
      <c r="C23" s="5" t="s">
        <v>12</v>
      </c>
      <c r="D23" s="3">
        <v>240</v>
      </c>
      <c r="E23" s="6"/>
      <c r="F23" s="6">
        <f>ROUND(E23*D23,2)</f>
        <v>0</v>
      </c>
      <c r="G23" s="68"/>
    </row>
    <row r="24" spans="1:7" ht="15.6" x14ac:dyDescent="0.3">
      <c r="A24" s="65">
        <v>1.7</v>
      </c>
      <c r="B24" s="23" t="s">
        <v>37</v>
      </c>
      <c r="C24" s="24"/>
      <c r="D24" s="25"/>
      <c r="E24" s="11"/>
      <c r="F24" s="11"/>
      <c r="G24" s="66">
        <f>SUM(F25:F27)</f>
        <v>0</v>
      </c>
    </row>
    <row r="25" spans="1:7" ht="62.4" x14ac:dyDescent="0.3">
      <c r="A25" s="71" t="s">
        <v>193</v>
      </c>
      <c r="B25" s="15" t="s">
        <v>74</v>
      </c>
      <c r="C25" s="5" t="s">
        <v>14</v>
      </c>
      <c r="D25" s="3">
        <v>1</v>
      </c>
      <c r="E25" s="6"/>
      <c r="F25" s="6">
        <f>ROUND(E25*D25,2)</f>
        <v>0</v>
      </c>
      <c r="G25" s="68"/>
    </row>
    <row r="26" spans="1:7" ht="62.4" x14ac:dyDescent="0.3">
      <c r="A26" s="71" t="s">
        <v>194</v>
      </c>
      <c r="B26" s="15" t="s">
        <v>39</v>
      </c>
      <c r="C26" s="5" t="s">
        <v>14</v>
      </c>
      <c r="D26" s="3">
        <v>1</v>
      </c>
      <c r="E26" s="6"/>
      <c r="F26" s="6">
        <f>ROUND(E26*D26,2)</f>
        <v>0</v>
      </c>
      <c r="G26" s="68"/>
    </row>
    <row r="27" spans="1:7" ht="31.2" x14ac:dyDescent="0.3">
      <c r="A27" s="71" t="s">
        <v>195</v>
      </c>
      <c r="B27" s="38" t="s">
        <v>43</v>
      </c>
      <c r="C27" s="22" t="s">
        <v>12</v>
      </c>
      <c r="D27" s="3">
        <v>5</v>
      </c>
      <c r="E27" s="6"/>
      <c r="F27" s="6">
        <f>ROUND(E27*D27,2)</f>
        <v>0</v>
      </c>
      <c r="G27" s="68"/>
    </row>
    <row r="28" spans="1:7" ht="15.6" x14ac:dyDescent="0.3">
      <c r="A28" s="65">
        <v>1.8</v>
      </c>
      <c r="B28" s="23" t="s">
        <v>46</v>
      </c>
      <c r="C28" s="24"/>
      <c r="D28" s="25"/>
      <c r="E28" s="11"/>
      <c r="F28" s="11"/>
      <c r="G28" s="66">
        <f>SUM(F29:F34)</f>
        <v>0</v>
      </c>
    </row>
    <row r="29" spans="1:7" ht="31.2" x14ac:dyDescent="0.3">
      <c r="A29" s="71" t="s">
        <v>196</v>
      </c>
      <c r="B29" s="1" t="s">
        <v>75</v>
      </c>
      <c r="C29" s="19" t="s">
        <v>30</v>
      </c>
      <c r="D29" s="3">
        <v>18</v>
      </c>
      <c r="E29" s="17"/>
      <c r="F29" s="6">
        <f>ROUND(E29*D29,2)</f>
        <v>0</v>
      </c>
      <c r="G29" s="70"/>
    </row>
    <row r="30" spans="1:7" ht="15.6" x14ac:dyDescent="0.3">
      <c r="A30" s="71" t="s">
        <v>197</v>
      </c>
      <c r="B30" s="1" t="s">
        <v>76</v>
      </c>
      <c r="C30" s="16" t="s">
        <v>77</v>
      </c>
      <c r="D30" s="3">
        <v>4.5599999999999996</v>
      </c>
      <c r="E30" s="17"/>
      <c r="F30" s="6">
        <f>ROUND(E30*D30,2)</f>
        <v>0</v>
      </c>
      <c r="G30" s="70"/>
    </row>
    <row r="31" spans="1:7" ht="31.2" x14ac:dyDescent="0.3">
      <c r="A31" s="71" t="s">
        <v>198</v>
      </c>
      <c r="B31" s="13" t="s">
        <v>48</v>
      </c>
      <c r="C31" s="22" t="s">
        <v>12</v>
      </c>
      <c r="D31" s="26">
        <v>3.84</v>
      </c>
      <c r="E31" s="4"/>
      <c r="F31" s="6">
        <f>ROUND(E31*D31,2)</f>
        <v>0</v>
      </c>
      <c r="G31" s="68"/>
    </row>
    <row r="32" spans="1:7" ht="31.2" x14ac:dyDescent="0.3">
      <c r="A32" s="71" t="s">
        <v>199</v>
      </c>
      <c r="B32" s="13" t="s">
        <v>78</v>
      </c>
      <c r="C32" s="22" t="s">
        <v>12</v>
      </c>
      <c r="D32" s="26">
        <v>36.159999999999997</v>
      </c>
      <c r="E32" s="4"/>
      <c r="F32" s="6">
        <f>ROUND(E32*D32,2)</f>
        <v>0</v>
      </c>
      <c r="G32" s="68"/>
    </row>
    <row r="33" spans="1:7" ht="31.2" x14ac:dyDescent="0.3">
      <c r="A33" s="71" t="s">
        <v>200</v>
      </c>
      <c r="B33" s="39" t="s">
        <v>79</v>
      </c>
      <c r="C33" s="22" t="s">
        <v>12</v>
      </c>
      <c r="D33" s="26">
        <v>36.159999999999997</v>
      </c>
      <c r="E33" s="73"/>
      <c r="F33" s="6">
        <f>ROUND(E33*D33,2)</f>
        <v>0</v>
      </c>
      <c r="G33" s="68"/>
    </row>
    <row r="34" spans="1:7" ht="15.6" x14ac:dyDescent="0.3">
      <c r="A34" s="71" t="s">
        <v>201</v>
      </c>
      <c r="B34" s="39" t="s">
        <v>80</v>
      </c>
      <c r="C34" s="22" t="s">
        <v>30</v>
      </c>
      <c r="D34" s="26">
        <v>24</v>
      </c>
      <c r="E34" s="73"/>
      <c r="F34" s="6">
        <f>ROUND(E34*D34,2)</f>
        <v>0</v>
      </c>
      <c r="G34" s="68"/>
    </row>
    <row r="35" spans="1:7" ht="15.6" x14ac:dyDescent="0.3">
      <c r="A35" s="65">
        <v>1.9</v>
      </c>
      <c r="B35" s="23" t="s">
        <v>50</v>
      </c>
      <c r="C35" s="57"/>
      <c r="D35" s="58"/>
      <c r="E35" s="58"/>
      <c r="F35" s="58"/>
      <c r="G35" s="66">
        <f>SUM(F36:F44)</f>
        <v>0</v>
      </c>
    </row>
    <row r="36" spans="1:7" ht="31.2" x14ac:dyDescent="0.3">
      <c r="A36" s="71" t="s">
        <v>202</v>
      </c>
      <c r="B36" s="28" t="s">
        <v>81</v>
      </c>
      <c r="C36" s="5" t="s">
        <v>14</v>
      </c>
      <c r="D36" s="44">
        <v>1</v>
      </c>
      <c r="E36" s="45"/>
      <c r="F36" s="6">
        <f>D36*E36</f>
        <v>0</v>
      </c>
      <c r="G36" s="68"/>
    </row>
    <row r="37" spans="1:7" ht="46.8" x14ac:dyDescent="0.3">
      <c r="A37" s="71" t="s">
        <v>203</v>
      </c>
      <c r="B37" s="28" t="s">
        <v>82</v>
      </c>
      <c r="C37" s="69" t="s">
        <v>30</v>
      </c>
      <c r="D37" s="44">
        <v>8</v>
      </c>
      <c r="E37" s="43"/>
      <c r="F37" s="6">
        <f>D37*E37</f>
        <v>0</v>
      </c>
      <c r="G37" s="68"/>
    </row>
    <row r="38" spans="1:7" ht="31.2" x14ac:dyDescent="0.3">
      <c r="A38" s="71" t="s">
        <v>204</v>
      </c>
      <c r="B38" s="28" t="s">
        <v>83</v>
      </c>
      <c r="C38" s="5" t="s">
        <v>14</v>
      </c>
      <c r="D38" s="44">
        <v>1</v>
      </c>
      <c r="E38" s="45"/>
      <c r="F38" s="6">
        <f>D38*E38</f>
        <v>0</v>
      </c>
      <c r="G38" s="68"/>
    </row>
    <row r="39" spans="1:7" ht="62.4" x14ac:dyDescent="0.3">
      <c r="A39" s="71" t="s">
        <v>205</v>
      </c>
      <c r="B39" s="28" t="s">
        <v>84</v>
      </c>
      <c r="C39" s="5" t="s">
        <v>14</v>
      </c>
      <c r="D39" s="44">
        <v>3</v>
      </c>
      <c r="E39" s="45"/>
      <c r="F39" s="6">
        <f>D39*E39</f>
        <v>0</v>
      </c>
      <c r="G39" s="68"/>
    </row>
    <row r="40" spans="1:7" ht="46.8" x14ac:dyDescent="0.3">
      <c r="A40" s="71" t="s">
        <v>206</v>
      </c>
      <c r="B40" s="28" t="s">
        <v>85</v>
      </c>
      <c r="C40" s="5" t="s">
        <v>14</v>
      </c>
      <c r="D40" s="44">
        <v>1</v>
      </c>
      <c r="E40" s="45"/>
      <c r="F40" s="6">
        <f>D40*E40</f>
        <v>0</v>
      </c>
      <c r="G40" s="68"/>
    </row>
    <row r="41" spans="1:7" ht="46.8" x14ac:dyDescent="0.3">
      <c r="A41" s="71" t="s">
        <v>207</v>
      </c>
      <c r="B41" s="28" t="s">
        <v>86</v>
      </c>
      <c r="C41" s="5" t="s">
        <v>14</v>
      </c>
      <c r="D41" s="44">
        <v>8</v>
      </c>
      <c r="E41" s="45"/>
      <c r="F41" s="6">
        <f>D41*E41</f>
        <v>0</v>
      </c>
      <c r="G41" s="68"/>
    </row>
    <row r="42" spans="1:7" ht="93.6" x14ac:dyDescent="0.3">
      <c r="A42" s="71" t="s">
        <v>208</v>
      </c>
      <c r="B42" s="28" t="s">
        <v>87</v>
      </c>
      <c r="C42" s="5" t="s">
        <v>14</v>
      </c>
      <c r="D42" s="44">
        <v>1</v>
      </c>
      <c r="E42" s="43"/>
      <c r="F42" s="6">
        <f>D42*E42</f>
        <v>0</v>
      </c>
      <c r="G42" s="68"/>
    </row>
    <row r="43" spans="1:7" ht="46.8" x14ac:dyDescent="0.3">
      <c r="A43" s="71" t="s">
        <v>209</v>
      </c>
      <c r="B43" s="28" t="s">
        <v>88</v>
      </c>
      <c r="C43" s="5" t="s">
        <v>14</v>
      </c>
      <c r="D43" s="44">
        <v>1</v>
      </c>
      <c r="E43" s="45"/>
      <c r="F43" s="6">
        <f>D43*E43</f>
        <v>0</v>
      </c>
      <c r="G43" s="68"/>
    </row>
    <row r="44" spans="1:7" ht="46.8" x14ac:dyDescent="0.3">
      <c r="A44" s="67" t="s">
        <v>210</v>
      </c>
      <c r="B44" s="28" t="s">
        <v>89</v>
      </c>
      <c r="C44" s="5" t="s">
        <v>14</v>
      </c>
      <c r="D44" s="44">
        <v>2</v>
      </c>
      <c r="E44" s="45"/>
      <c r="F44" s="6">
        <f>D44*E44</f>
        <v>0</v>
      </c>
      <c r="G44" s="70"/>
    </row>
    <row r="45" spans="1:7" ht="15.6" x14ac:dyDescent="0.3">
      <c r="A45" s="74">
        <v>1.1000000000000001</v>
      </c>
      <c r="B45" s="23" t="s">
        <v>62</v>
      </c>
      <c r="C45" s="74"/>
      <c r="D45" s="76"/>
      <c r="E45" s="75"/>
      <c r="F45" s="75"/>
      <c r="G45" s="66">
        <f>SUM(F46)</f>
        <v>0</v>
      </c>
    </row>
    <row r="46" spans="1:7" ht="15.6" x14ac:dyDescent="0.3">
      <c r="A46" s="67" t="s">
        <v>211</v>
      </c>
      <c r="B46" s="35" t="s">
        <v>63</v>
      </c>
      <c r="C46" s="5" t="s">
        <v>14</v>
      </c>
      <c r="D46" s="3">
        <v>1</v>
      </c>
      <c r="E46" s="6"/>
      <c r="F46" s="77">
        <f>E46*D46</f>
        <v>0</v>
      </c>
      <c r="G46" s="70"/>
    </row>
    <row r="47" spans="1:7" ht="15.6" x14ac:dyDescent="0.3">
      <c r="A47" s="78">
        <v>2</v>
      </c>
      <c r="B47" s="79" t="s">
        <v>90</v>
      </c>
      <c r="C47" s="80"/>
      <c r="D47" s="82"/>
      <c r="E47" s="81"/>
      <c r="F47" s="83"/>
      <c r="G47" s="102"/>
    </row>
    <row r="48" spans="1:7" ht="15.6" x14ac:dyDescent="0.3">
      <c r="A48" s="54">
        <v>2.1</v>
      </c>
      <c r="B48" s="23" t="s">
        <v>10</v>
      </c>
      <c r="C48" s="57"/>
      <c r="D48" s="58"/>
      <c r="E48" s="58"/>
      <c r="F48" s="58"/>
      <c r="G48" s="66">
        <f>SUM(F49:F52)</f>
        <v>0</v>
      </c>
    </row>
    <row r="49" spans="1:7" ht="15.6" x14ac:dyDescent="0.3">
      <c r="A49" s="84" t="s">
        <v>91</v>
      </c>
      <c r="B49" s="1" t="s">
        <v>92</v>
      </c>
      <c r="C49" s="5" t="s">
        <v>12</v>
      </c>
      <c r="D49" s="3">
        <v>6</v>
      </c>
      <c r="E49" s="4"/>
      <c r="F49" s="6">
        <f>ROUND(E49*D49,2)</f>
        <v>0</v>
      </c>
      <c r="G49" s="70"/>
    </row>
    <row r="50" spans="1:7" ht="15.6" x14ac:dyDescent="0.3">
      <c r="A50" s="84" t="s">
        <v>93</v>
      </c>
      <c r="B50" s="1" t="s">
        <v>94</v>
      </c>
      <c r="C50" s="5" t="s">
        <v>12</v>
      </c>
      <c r="D50" s="3">
        <v>2</v>
      </c>
      <c r="E50" s="4"/>
      <c r="F50" s="6">
        <f>ROUND(E50*D50,2)</f>
        <v>0</v>
      </c>
      <c r="G50" s="70"/>
    </row>
    <row r="51" spans="1:7" ht="15.6" x14ac:dyDescent="0.3">
      <c r="A51" s="84" t="s">
        <v>95</v>
      </c>
      <c r="B51" s="1" t="s">
        <v>96</v>
      </c>
      <c r="C51" s="5" t="s">
        <v>14</v>
      </c>
      <c r="D51" s="3">
        <v>5</v>
      </c>
      <c r="E51" s="4"/>
      <c r="F51" s="6">
        <f>ROUND(E51*D51,2)</f>
        <v>0</v>
      </c>
      <c r="G51" s="70"/>
    </row>
    <row r="52" spans="1:7" ht="15.6" x14ac:dyDescent="0.3">
      <c r="A52" s="84" t="s">
        <v>95</v>
      </c>
      <c r="B52" s="1" t="s">
        <v>97</v>
      </c>
      <c r="C52" s="5" t="s">
        <v>14</v>
      </c>
      <c r="D52" s="3">
        <v>7</v>
      </c>
      <c r="E52" s="4"/>
      <c r="F52" s="6">
        <f>ROUND(E52*D52,2)</f>
        <v>0</v>
      </c>
      <c r="G52" s="70"/>
    </row>
    <row r="53" spans="1:7" ht="15.6" x14ac:dyDescent="0.3">
      <c r="A53" s="54">
        <v>2.2000000000000002</v>
      </c>
      <c r="B53" s="23" t="s">
        <v>21</v>
      </c>
      <c r="C53" s="24"/>
      <c r="D53" s="25"/>
      <c r="E53" s="11"/>
      <c r="F53" s="11"/>
      <c r="G53" s="66">
        <f>SUM(F54)</f>
        <v>0</v>
      </c>
    </row>
    <row r="54" spans="1:7" ht="31.2" x14ac:dyDescent="0.3">
      <c r="A54" s="19" t="s">
        <v>98</v>
      </c>
      <c r="B54" s="20" t="s">
        <v>99</v>
      </c>
      <c r="C54" s="5" t="s">
        <v>30</v>
      </c>
      <c r="D54" s="26">
        <v>39.75</v>
      </c>
      <c r="E54" s="6"/>
      <c r="F54" s="6">
        <f>ROUND(E54*D54,2)</f>
        <v>0</v>
      </c>
      <c r="G54" s="70"/>
    </row>
    <row r="55" spans="1:7" ht="15.6" x14ac:dyDescent="0.3">
      <c r="A55" s="24">
        <v>2.2999999999999998</v>
      </c>
      <c r="B55" s="23" t="s">
        <v>100</v>
      </c>
      <c r="C55" s="24"/>
      <c r="D55" s="25"/>
      <c r="E55" s="11"/>
      <c r="F55" s="11"/>
      <c r="G55" s="66">
        <f>SUM(F56:F58)</f>
        <v>0</v>
      </c>
    </row>
    <row r="56" spans="1:7" ht="15.6" x14ac:dyDescent="0.3">
      <c r="A56" s="5" t="s">
        <v>101</v>
      </c>
      <c r="B56" s="20" t="s">
        <v>102</v>
      </c>
      <c r="C56" s="16" t="s">
        <v>103</v>
      </c>
      <c r="D56" s="3">
        <v>1</v>
      </c>
      <c r="E56" s="17"/>
      <c r="F56" s="6">
        <f>ROUND(E56*D56,2)</f>
        <v>0</v>
      </c>
      <c r="G56" s="68"/>
    </row>
    <row r="57" spans="1:7" ht="15.6" x14ac:dyDescent="0.3">
      <c r="A57" s="5" t="s">
        <v>104</v>
      </c>
      <c r="B57" s="20" t="s">
        <v>105</v>
      </c>
      <c r="C57" s="16" t="s">
        <v>77</v>
      </c>
      <c r="D57" s="3">
        <v>1.2</v>
      </c>
      <c r="E57" s="17"/>
      <c r="F57" s="6">
        <f>ROUND(E57*D57,2)</f>
        <v>0</v>
      </c>
      <c r="G57" s="68"/>
    </row>
    <row r="58" spans="1:7" ht="15.6" x14ac:dyDescent="0.3">
      <c r="A58" s="5" t="s">
        <v>106</v>
      </c>
      <c r="B58" s="15" t="s">
        <v>107</v>
      </c>
      <c r="C58" s="16" t="s">
        <v>77</v>
      </c>
      <c r="D58" s="3">
        <v>1.2</v>
      </c>
      <c r="E58" s="17"/>
      <c r="F58" s="6">
        <f>ROUND(E58*D58,2)</f>
        <v>0</v>
      </c>
      <c r="G58" s="68"/>
    </row>
    <row r="59" spans="1:7" ht="15.6" x14ac:dyDescent="0.3">
      <c r="A59" s="24">
        <v>2.4</v>
      </c>
      <c r="B59" s="23" t="s">
        <v>34</v>
      </c>
      <c r="C59" s="24"/>
      <c r="D59" s="25"/>
      <c r="E59" s="11"/>
      <c r="F59" s="11"/>
      <c r="G59" s="66">
        <f>SUM(F60:F61)</f>
        <v>0</v>
      </c>
    </row>
    <row r="60" spans="1:7" ht="31.2" x14ac:dyDescent="0.3">
      <c r="A60" s="5" t="s">
        <v>108</v>
      </c>
      <c r="B60" s="20" t="s">
        <v>36</v>
      </c>
      <c r="C60" s="5" t="s">
        <v>12</v>
      </c>
      <c r="D60" s="3">
        <v>161.62</v>
      </c>
      <c r="E60" s="6"/>
      <c r="F60" s="6">
        <f>ROUND(E60*D60,2)</f>
        <v>0</v>
      </c>
      <c r="G60" s="68"/>
    </row>
    <row r="61" spans="1:7" ht="62.4" x14ac:dyDescent="0.3">
      <c r="A61" s="5" t="s">
        <v>109</v>
      </c>
      <c r="B61" s="15" t="s">
        <v>110</v>
      </c>
      <c r="C61" s="16" t="s">
        <v>12</v>
      </c>
      <c r="D61" s="46">
        <v>4.6399999999999997</v>
      </c>
      <c r="E61" s="6"/>
      <c r="F61" s="6">
        <f>E61*D61</f>
        <v>0</v>
      </c>
      <c r="G61" s="68"/>
    </row>
    <row r="62" spans="1:7" ht="15.6" x14ac:dyDescent="0.3">
      <c r="A62" s="54">
        <v>2.5</v>
      </c>
      <c r="B62" s="23" t="s">
        <v>37</v>
      </c>
      <c r="C62" s="24"/>
      <c r="D62" s="25"/>
      <c r="E62" s="11"/>
      <c r="F62" s="11"/>
      <c r="G62" s="66">
        <f>SUM(F63:F65)</f>
        <v>0</v>
      </c>
    </row>
    <row r="63" spans="1:7" ht="78" x14ac:dyDescent="0.3">
      <c r="A63" s="22" t="s">
        <v>111</v>
      </c>
      <c r="B63" s="13" t="s">
        <v>112</v>
      </c>
      <c r="C63" s="22" t="s">
        <v>113</v>
      </c>
      <c r="D63" s="3">
        <v>2</v>
      </c>
      <c r="E63" s="4"/>
      <c r="F63" s="6">
        <f>ROUND(E63*D63,2)</f>
        <v>0</v>
      </c>
      <c r="G63" s="68"/>
    </row>
    <row r="64" spans="1:7" ht="62.4" x14ac:dyDescent="0.3">
      <c r="A64" s="22" t="s">
        <v>114</v>
      </c>
      <c r="B64" s="15" t="s">
        <v>115</v>
      </c>
      <c r="C64" s="5" t="s">
        <v>14</v>
      </c>
      <c r="D64" s="3">
        <v>5</v>
      </c>
      <c r="E64" s="6"/>
      <c r="F64" s="6">
        <f>ROUND(E64*D64,2)</f>
        <v>0</v>
      </c>
      <c r="G64" s="68"/>
    </row>
    <row r="65" spans="1:7" ht="31.2" x14ac:dyDescent="0.3">
      <c r="A65" s="22" t="s">
        <v>116</v>
      </c>
      <c r="B65" s="1" t="s">
        <v>44</v>
      </c>
      <c r="C65" s="5" t="s">
        <v>12</v>
      </c>
      <c r="D65" s="3">
        <v>8.4600000000000009</v>
      </c>
      <c r="E65" s="6"/>
      <c r="F65" s="6">
        <f>ROUND(E65*D65,2)</f>
        <v>0</v>
      </c>
      <c r="G65" s="68"/>
    </row>
    <row r="66" spans="1:7" ht="15.6" x14ac:dyDescent="0.3">
      <c r="A66" s="54">
        <v>2.6</v>
      </c>
      <c r="B66" s="23" t="s">
        <v>46</v>
      </c>
      <c r="C66" s="24"/>
      <c r="D66" s="25"/>
      <c r="E66" s="11"/>
      <c r="F66" s="11"/>
      <c r="G66" s="66">
        <f>SUM(F67:F68)</f>
        <v>0</v>
      </c>
    </row>
    <row r="67" spans="1:7" ht="31.2" x14ac:dyDescent="0.3">
      <c r="A67" s="5" t="s">
        <v>117</v>
      </c>
      <c r="B67" s="85" t="s">
        <v>118</v>
      </c>
      <c r="C67" s="16" t="s">
        <v>12</v>
      </c>
      <c r="D67" s="46">
        <v>24.6</v>
      </c>
      <c r="E67" s="6"/>
      <c r="F67" s="6">
        <f>E67*D67</f>
        <v>0</v>
      </c>
      <c r="G67" s="68"/>
    </row>
    <row r="68" spans="1:7" ht="15.6" x14ac:dyDescent="0.3">
      <c r="A68" s="5" t="s">
        <v>119</v>
      </c>
      <c r="B68" s="18" t="s">
        <v>120</v>
      </c>
      <c r="C68" s="16" t="s">
        <v>53</v>
      </c>
      <c r="D68" s="3">
        <v>38.32</v>
      </c>
      <c r="E68" s="17"/>
      <c r="F68" s="6">
        <f>E68*D68</f>
        <v>0</v>
      </c>
      <c r="G68" s="68"/>
    </row>
    <row r="69" spans="1:7" ht="15.6" x14ac:dyDescent="0.3">
      <c r="A69" s="86">
        <v>2.7</v>
      </c>
      <c r="B69" s="87" t="s">
        <v>121</v>
      </c>
      <c r="C69" s="88"/>
      <c r="D69" s="90"/>
      <c r="E69" s="89"/>
      <c r="F69" s="91"/>
      <c r="G69" s="92">
        <f>SUM(F70:F74)</f>
        <v>0</v>
      </c>
    </row>
    <row r="70" spans="1:7" ht="46.8" x14ac:dyDescent="0.3">
      <c r="A70" s="86" t="s">
        <v>122</v>
      </c>
      <c r="B70" s="15" t="s">
        <v>123</v>
      </c>
      <c r="C70" s="93" t="s">
        <v>14</v>
      </c>
      <c r="D70" s="46">
        <v>5</v>
      </c>
      <c r="E70" s="17"/>
      <c r="F70" s="6">
        <f>E70*D70</f>
        <v>0</v>
      </c>
      <c r="G70" s="103"/>
    </row>
    <row r="71" spans="1:7" ht="31.2" x14ac:dyDescent="0.3">
      <c r="A71" s="86" t="s">
        <v>124</v>
      </c>
      <c r="B71" s="15" t="s">
        <v>125</v>
      </c>
      <c r="C71" s="93" t="s">
        <v>14</v>
      </c>
      <c r="D71" s="46">
        <v>2</v>
      </c>
      <c r="E71" s="17"/>
      <c r="F71" s="6">
        <f>E71*D71</f>
        <v>0</v>
      </c>
      <c r="G71" s="103"/>
    </row>
    <row r="72" spans="1:7" ht="31.2" x14ac:dyDescent="0.3">
      <c r="A72" s="86" t="s">
        <v>126</v>
      </c>
      <c r="B72" s="15" t="s">
        <v>127</v>
      </c>
      <c r="C72" s="16" t="s">
        <v>103</v>
      </c>
      <c r="D72" s="46">
        <v>1.08</v>
      </c>
      <c r="E72" s="17"/>
      <c r="F72" s="6">
        <f>E72*D72</f>
        <v>0</v>
      </c>
      <c r="G72" s="103"/>
    </row>
    <row r="73" spans="1:7" ht="31.2" x14ac:dyDescent="0.3">
      <c r="A73" s="86" t="s">
        <v>128</v>
      </c>
      <c r="B73" s="15" t="s">
        <v>129</v>
      </c>
      <c r="C73" s="16" t="s">
        <v>14</v>
      </c>
      <c r="D73" s="46">
        <v>4</v>
      </c>
      <c r="E73" s="17"/>
      <c r="F73" s="6">
        <f>E73*D73</f>
        <v>0</v>
      </c>
      <c r="G73" s="103"/>
    </row>
    <row r="74" spans="1:7" ht="31.2" x14ac:dyDescent="0.3">
      <c r="A74" s="86" t="s">
        <v>130</v>
      </c>
      <c r="B74" s="15" t="s">
        <v>131</v>
      </c>
      <c r="C74" s="16" t="s">
        <v>103</v>
      </c>
      <c r="D74" s="46">
        <v>1</v>
      </c>
      <c r="E74" s="17"/>
      <c r="F74" s="6">
        <f>E74*D74</f>
        <v>0</v>
      </c>
      <c r="G74" s="103"/>
    </row>
    <row r="75" spans="1:7" ht="15.6" x14ac:dyDescent="0.3">
      <c r="A75" s="94"/>
      <c r="B75" s="95" t="s">
        <v>64</v>
      </c>
      <c r="C75" s="41"/>
      <c r="D75" s="96"/>
      <c r="E75" s="96"/>
      <c r="F75" s="96"/>
      <c r="G75" s="97">
        <f>SUM(G5:G74)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2A75-76E3-4A7E-B528-7AFE6BCD353D}">
  <dimension ref="A1:G55"/>
  <sheetViews>
    <sheetView workbookViewId="0">
      <selection activeCell="G11" sqref="G11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4" width="12.77734375" customWidth="1"/>
    <col min="5" max="5" width="13.21875" customWidth="1"/>
    <col min="6" max="6" width="13.77734375" customWidth="1"/>
    <col min="7" max="7" width="17.5546875" style="104" customWidth="1"/>
  </cols>
  <sheetData>
    <row r="1" spans="1:7" ht="15.6" customHeight="1" x14ac:dyDescent="0.3">
      <c r="A1" s="99" t="s">
        <v>132</v>
      </c>
      <c r="B1" s="100"/>
      <c r="C1" s="100"/>
      <c r="D1" s="100"/>
      <c r="E1" s="100"/>
      <c r="F1" s="100"/>
      <c r="G1" s="101"/>
    </row>
    <row r="2" spans="1:7" ht="15.6" customHeight="1" x14ac:dyDescent="0.3">
      <c r="A2" s="99" t="s">
        <v>66</v>
      </c>
      <c r="B2" s="100"/>
      <c r="C2" s="100"/>
      <c r="D2" s="100"/>
      <c r="E2" s="100"/>
      <c r="F2" s="100"/>
      <c r="G2" s="101"/>
    </row>
    <row r="3" spans="1:7" ht="15.6" customHeight="1" x14ac:dyDescent="0.3">
      <c r="A3" s="99" t="s">
        <v>133</v>
      </c>
      <c r="B3" s="100"/>
      <c r="C3" s="100"/>
      <c r="D3" s="100"/>
      <c r="E3" s="100"/>
      <c r="F3" s="100"/>
      <c r="G3" s="101"/>
    </row>
    <row r="4" spans="1:7" ht="25.8" customHeight="1" x14ac:dyDescent="0.3">
      <c r="A4" s="61" t="s">
        <v>3</v>
      </c>
      <c r="B4" s="61" t="s">
        <v>4</v>
      </c>
      <c r="C4" s="61" t="s">
        <v>5</v>
      </c>
      <c r="D4" s="63" t="s">
        <v>6</v>
      </c>
      <c r="E4" s="62" t="s">
        <v>212</v>
      </c>
      <c r="F4" s="63" t="s">
        <v>7</v>
      </c>
      <c r="G4" s="63" t="s">
        <v>8</v>
      </c>
    </row>
    <row r="5" spans="1:7" ht="15.6" x14ac:dyDescent="0.3">
      <c r="A5" s="106"/>
      <c r="B5" s="40" t="s">
        <v>9</v>
      </c>
      <c r="C5" s="41"/>
      <c r="D5" s="42"/>
      <c r="E5" s="42"/>
      <c r="F5" s="42"/>
      <c r="G5" s="64"/>
    </row>
    <row r="6" spans="1:7" ht="15.6" x14ac:dyDescent="0.3">
      <c r="A6" s="54">
        <v>1</v>
      </c>
      <c r="B6" s="23" t="s">
        <v>10</v>
      </c>
      <c r="C6" s="57"/>
      <c r="D6" s="58"/>
      <c r="E6" s="58"/>
      <c r="F6" s="58"/>
      <c r="G6" s="66">
        <f>SUM(F7:F15)</f>
        <v>0</v>
      </c>
    </row>
    <row r="7" spans="1:7" ht="31.2" x14ac:dyDescent="0.3">
      <c r="A7" s="19">
        <v>1.1000000000000001</v>
      </c>
      <c r="B7" s="1" t="s">
        <v>134</v>
      </c>
      <c r="C7" s="5" t="s">
        <v>12</v>
      </c>
      <c r="D7" s="3">
        <v>118.8</v>
      </c>
      <c r="E7" s="6"/>
      <c r="F7" s="6">
        <f>ROUND(E7*D7,2)</f>
        <v>0</v>
      </c>
      <c r="G7" s="70"/>
    </row>
    <row r="8" spans="1:7" ht="15.6" x14ac:dyDescent="0.3">
      <c r="A8" s="19">
        <v>1.2</v>
      </c>
      <c r="B8" s="1" t="s">
        <v>11</v>
      </c>
      <c r="C8" s="5" t="s">
        <v>12</v>
      </c>
      <c r="D8" s="3">
        <v>73.510000000000005</v>
      </c>
      <c r="E8" s="6"/>
      <c r="F8" s="6">
        <f>ROUND(E8*D8,2)</f>
        <v>0</v>
      </c>
      <c r="G8" s="70"/>
    </row>
    <row r="9" spans="1:7" ht="16.8" customHeight="1" x14ac:dyDescent="0.3">
      <c r="A9" s="19">
        <v>1.3</v>
      </c>
      <c r="B9" s="1" t="s">
        <v>13</v>
      </c>
      <c r="C9" s="115" t="s">
        <v>14</v>
      </c>
      <c r="D9" s="3">
        <v>1</v>
      </c>
      <c r="E9" s="2"/>
      <c r="F9" s="17">
        <f>ROUND(E9*D9,2)</f>
        <v>0</v>
      </c>
      <c r="G9" s="70"/>
    </row>
    <row r="10" spans="1:7" ht="15.6" x14ac:dyDescent="0.3">
      <c r="A10" s="19">
        <v>1.4</v>
      </c>
      <c r="B10" s="1" t="s">
        <v>135</v>
      </c>
      <c r="C10" s="5" t="s">
        <v>14</v>
      </c>
      <c r="D10" s="3">
        <v>2</v>
      </c>
      <c r="E10" s="6"/>
      <c r="F10" s="6">
        <f>ROUND(E10*D10,2)</f>
        <v>0</v>
      </c>
      <c r="G10" s="70"/>
    </row>
    <row r="11" spans="1:7" ht="31.2" x14ac:dyDescent="0.3">
      <c r="A11" s="19">
        <v>1.5</v>
      </c>
      <c r="B11" s="1" t="s">
        <v>136</v>
      </c>
      <c r="C11" s="5" t="s">
        <v>14</v>
      </c>
      <c r="D11" s="3">
        <v>2</v>
      </c>
      <c r="E11" s="6"/>
      <c r="F11" s="6">
        <f>ROUND(E11*D11,2)</f>
        <v>0</v>
      </c>
      <c r="G11" s="70"/>
    </row>
    <row r="12" spans="1:7" ht="15.6" x14ac:dyDescent="0.3">
      <c r="A12" s="19">
        <v>1.6</v>
      </c>
      <c r="B12" s="1" t="s">
        <v>15</v>
      </c>
      <c r="C12" s="5" t="s">
        <v>12</v>
      </c>
      <c r="D12" s="3">
        <v>1.64</v>
      </c>
      <c r="E12" s="4"/>
      <c r="F12" s="6">
        <f>ROUND(E12*D12,2)</f>
        <v>0</v>
      </c>
      <c r="G12" s="70"/>
    </row>
    <row r="13" spans="1:7" ht="15.6" x14ac:dyDescent="0.3">
      <c r="A13" s="19">
        <v>1.7</v>
      </c>
      <c r="B13" s="1" t="s">
        <v>16</v>
      </c>
      <c r="C13" s="5" t="s">
        <v>12</v>
      </c>
      <c r="D13" s="3">
        <v>4</v>
      </c>
      <c r="E13" s="6"/>
      <c r="F13" s="6">
        <f>ROUND(E13*D13,2)</f>
        <v>0</v>
      </c>
      <c r="G13" s="70"/>
    </row>
    <row r="14" spans="1:7" ht="15.6" x14ac:dyDescent="0.3">
      <c r="A14" s="19">
        <v>1.8</v>
      </c>
      <c r="B14" s="1" t="s">
        <v>17</v>
      </c>
      <c r="C14" s="5" t="s">
        <v>12</v>
      </c>
      <c r="D14" s="3">
        <v>4</v>
      </c>
      <c r="E14" s="6"/>
      <c r="F14" s="6">
        <f>ROUND(E14*D14,2)</f>
        <v>0</v>
      </c>
      <c r="G14" s="70"/>
    </row>
    <row r="15" spans="1:7" ht="15.6" x14ac:dyDescent="0.3">
      <c r="A15" s="19">
        <v>1.9</v>
      </c>
      <c r="B15" s="1" t="s">
        <v>137</v>
      </c>
      <c r="C15" s="5" t="s">
        <v>14</v>
      </c>
      <c r="D15" s="3">
        <v>1</v>
      </c>
      <c r="E15" s="6"/>
      <c r="F15" s="6">
        <f>ROUND(E15*D15,2)</f>
        <v>0</v>
      </c>
      <c r="G15" s="70"/>
    </row>
    <row r="16" spans="1:7" ht="15.6" x14ac:dyDescent="0.3">
      <c r="A16" s="54">
        <v>2</v>
      </c>
      <c r="B16" s="23" t="s">
        <v>21</v>
      </c>
      <c r="C16" s="24"/>
      <c r="D16" s="25"/>
      <c r="E16" s="11"/>
      <c r="F16" s="11"/>
      <c r="G16" s="66">
        <f>SUM(F17:F23)</f>
        <v>0</v>
      </c>
    </row>
    <row r="17" spans="1:7" ht="31.2" x14ac:dyDescent="0.3">
      <c r="A17" s="19">
        <v>2.1</v>
      </c>
      <c r="B17" s="1" t="s">
        <v>138</v>
      </c>
      <c r="C17" s="5" t="s">
        <v>30</v>
      </c>
      <c r="D17" s="3">
        <v>66.3</v>
      </c>
      <c r="E17" s="6"/>
      <c r="F17" s="6">
        <f>ROUND(E17*D17,2)</f>
        <v>0</v>
      </c>
      <c r="G17" s="70"/>
    </row>
    <row r="18" spans="1:7" ht="31.2" x14ac:dyDescent="0.3">
      <c r="A18" s="5">
        <v>2.2000000000000002</v>
      </c>
      <c r="B18" s="20" t="s">
        <v>99</v>
      </c>
      <c r="C18" s="5" t="s">
        <v>30</v>
      </c>
      <c r="D18" s="26">
        <v>113.7</v>
      </c>
      <c r="E18" s="6"/>
      <c r="F18" s="6">
        <f>ROUND(E18*D18,2)</f>
        <v>0</v>
      </c>
      <c r="G18" s="68"/>
    </row>
    <row r="19" spans="1:7" ht="31.2" x14ac:dyDescent="0.3">
      <c r="A19" s="19">
        <v>2.2999999999999998</v>
      </c>
      <c r="B19" s="1" t="s">
        <v>139</v>
      </c>
      <c r="C19" s="5" t="s">
        <v>12</v>
      </c>
      <c r="D19" s="3">
        <v>73.510000000000005</v>
      </c>
      <c r="E19" s="6"/>
      <c r="F19" s="6">
        <f>ROUND(E19*D19,2)</f>
        <v>0</v>
      </c>
      <c r="G19" s="70"/>
    </row>
    <row r="20" spans="1:7" ht="31.2" x14ac:dyDescent="0.3">
      <c r="A20" s="19">
        <v>2.4</v>
      </c>
      <c r="B20" s="1" t="s">
        <v>44</v>
      </c>
      <c r="C20" s="5" t="s">
        <v>12</v>
      </c>
      <c r="D20" s="3">
        <v>10.88</v>
      </c>
      <c r="E20" s="6"/>
      <c r="F20" s="6">
        <f>ROUND(E20*D20,2)</f>
        <v>0</v>
      </c>
      <c r="G20" s="70"/>
    </row>
    <row r="21" spans="1:7" ht="31.2" x14ac:dyDescent="0.3">
      <c r="A21" s="5">
        <v>2.5</v>
      </c>
      <c r="B21" s="20" t="s">
        <v>140</v>
      </c>
      <c r="C21" s="69" t="s">
        <v>30</v>
      </c>
      <c r="D21" s="14">
        <v>21</v>
      </c>
      <c r="E21" s="6"/>
      <c r="F21" s="6">
        <f>ROUND(E21*D21,2)</f>
        <v>0</v>
      </c>
      <c r="G21" s="68"/>
    </row>
    <row r="22" spans="1:7" ht="46.8" x14ac:dyDescent="0.3">
      <c r="A22" s="19">
        <v>2.6</v>
      </c>
      <c r="B22" s="15" t="s">
        <v>141</v>
      </c>
      <c r="C22" s="16" t="s">
        <v>12</v>
      </c>
      <c r="D22" s="3">
        <v>86.5</v>
      </c>
      <c r="E22" s="6"/>
      <c r="F22" s="6">
        <f>ROUND(E22*D22,2)</f>
        <v>0</v>
      </c>
      <c r="G22" s="70"/>
    </row>
    <row r="23" spans="1:7" ht="62.4" x14ac:dyDescent="0.3">
      <c r="A23" s="19">
        <v>2.7</v>
      </c>
      <c r="B23" s="13" t="s">
        <v>142</v>
      </c>
      <c r="C23" s="16" t="s">
        <v>12</v>
      </c>
      <c r="D23" s="14">
        <v>118.8</v>
      </c>
      <c r="E23" s="6"/>
      <c r="F23" s="6">
        <f>ROUND(E23*D23,2)</f>
        <v>0</v>
      </c>
      <c r="G23" s="70"/>
    </row>
    <row r="24" spans="1:7" ht="15.6" x14ac:dyDescent="0.3">
      <c r="A24" s="54">
        <v>3</v>
      </c>
      <c r="B24" s="72" t="s">
        <v>23</v>
      </c>
      <c r="C24" s="8"/>
      <c r="D24" s="10"/>
      <c r="E24" s="9"/>
      <c r="F24" s="11"/>
      <c r="G24" s="66">
        <f>SUM(F25)</f>
        <v>0</v>
      </c>
    </row>
    <row r="25" spans="1:7" ht="93.6" x14ac:dyDescent="0.3">
      <c r="A25" s="19">
        <v>3.1</v>
      </c>
      <c r="B25" s="13" t="s">
        <v>24</v>
      </c>
      <c r="C25" s="16" t="s">
        <v>12</v>
      </c>
      <c r="D25" s="14">
        <v>19.68</v>
      </c>
      <c r="E25" s="4"/>
      <c r="F25" s="6">
        <f>ROUND(E25*D25,2)</f>
        <v>0</v>
      </c>
      <c r="G25" s="70"/>
    </row>
    <row r="26" spans="1:7" ht="15.6" x14ac:dyDescent="0.3">
      <c r="A26" s="54">
        <v>4</v>
      </c>
      <c r="B26" s="72" t="s">
        <v>26</v>
      </c>
      <c r="C26" s="8"/>
      <c r="D26" s="10"/>
      <c r="E26" s="9"/>
      <c r="F26" s="11"/>
      <c r="G26" s="66">
        <f>SUM(F27:F29)</f>
        <v>0</v>
      </c>
    </row>
    <row r="27" spans="1:7" ht="15.6" x14ac:dyDescent="0.3">
      <c r="A27" s="19">
        <v>4.0999999999999996</v>
      </c>
      <c r="B27" s="1" t="s">
        <v>27</v>
      </c>
      <c r="C27" s="5" t="s">
        <v>12</v>
      </c>
      <c r="D27" s="3">
        <v>10.56</v>
      </c>
      <c r="E27" s="6"/>
      <c r="F27" s="6">
        <f>ROUND(E27*D27,2)</f>
        <v>0</v>
      </c>
      <c r="G27" s="70"/>
    </row>
    <row r="28" spans="1:7" ht="15.6" x14ac:dyDescent="0.3">
      <c r="A28" s="19">
        <v>4.2</v>
      </c>
      <c r="B28" s="1" t="s">
        <v>28</v>
      </c>
      <c r="C28" s="5" t="s">
        <v>12</v>
      </c>
      <c r="D28" s="3">
        <v>3</v>
      </c>
      <c r="E28" s="6"/>
      <c r="F28" s="6">
        <f>ROUND(E28*D28,2)</f>
        <v>0</v>
      </c>
      <c r="G28" s="70"/>
    </row>
    <row r="29" spans="1:7" ht="46.8" x14ac:dyDescent="0.3">
      <c r="A29" s="19">
        <v>4.3</v>
      </c>
      <c r="B29" s="1" t="s">
        <v>143</v>
      </c>
      <c r="C29" s="69" t="s">
        <v>30</v>
      </c>
      <c r="D29" s="14">
        <v>1</v>
      </c>
      <c r="E29" s="6"/>
      <c r="F29" s="6">
        <f>ROUND(E29*D29,2)</f>
        <v>0</v>
      </c>
      <c r="G29" s="70"/>
    </row>
    <row r="30" spans="1:7" ht="15.6" x14ac:dyDescent="0.3">
      <c r="A30" s="54">
        <v>5</v>
      </c>
      <c r="B30" s="23" t="s">
        <v>31</v>
      </c>
      <c r="C30" s="24"/>
      <c r="D30" s="25"/>
      <c r="E30" s="11"/>
      <c r="F30" s="11"/>
      <c r="G30" s="66">
        <f>SUM(F31)</f>
        <v>0</v>
      </c>
    </row>
    <row r="31" spans="1:7" ht="15.6" x14ac:dyDescent="0.3">
      <c r="A31" s="5">
        <v>5.0999999999999996</v>
      </c>
      <c r="B31" s="20" t="s">
        <v>32</v>
      </c>
      <c r="C31" s="5" t="s">
        <v>12</v>
      </c>
      <c r="D31" s="3">
        <v>86.47</v>
      </c>
      <c r="E31" s="6"/>
      <c r="F31" s="6">
        <f>ROUND(E31*D31,2)</f>
        <v>0</v>
      </c>
      <c r="G31" s="68"/>
    </row>
    <row r="32" spans="1:7" ht="15.6" x14ac:dyDescent="0.3">
      <c r="A32" s="24">
        <v>6</v>
      </c>
      <c r="B32" s="23" t="s">
        <v>34</v>
      </c>
      <c r="C32" s="24"/>
      <c r="D32" s="25"/>
      <c r="E32" s="11"/>
      <c r="F32" s="11"/>
      <c r="G32" s="66">
        <f>SUM(F33:F34)</f>
        <v>0</v>
      </c>
    </row>
    <row r="33" spans="1:7" ht="15.6" x14ac:dyDescent="0.3">
      <c r="A33" s="5">
        <v>6.1</v>
      </c>
      <c r="B33" s="15" t="s">
        <v>35</v>
      </c>
      <c r="C33" s="16" t="s">
        <v>30</v>
      </c>
      <c r="D33" s="3">
        <v>8.1999999999999993</v>
      </c>
      <c r="E33" s="17"/>
      <c r="F33" s="6">
        <f>ROUND(E33*D33,2)</f>
        <v>0</v>
      </c>
      <c r="G33" s="68"/>
    </row>
    <row r="34" spans="1:7" ht="31.2" x14ac:dyDescent="0.3">
      <c r="A34" s="5">
        <v>6.2</v>
      </c>
      <c r="B34" s="20" t="s">
        <v>36</v>
      </c>
      <c r="C34" s="5" t="s">
        <v>12</v>
      </c>
      <c r="D34" s="3">
        <v>240</v>
      </c>
      <c r="E34" s="6"/>
      <c r="F34" s="6">
        <f>ROUND(E34*D34,2)</f>
        <v>0</v>
      </c>
      <c r="G34" s="68"/>
    </row>
    <row r="35" spans="1:7" ht="15.6" x14ac:dyDescent="0.3">
      <c r="A35" s="54">
        <v>7</v>
      </c>
      <c r="B35" s="23" t="s">
        <v>37</v>
      </c>
      <c r="C35" s="24"/>
      <c r="D35" s="25"/>
      <c r="E35" s="11"/>
      <c r="F35" s="11"/>
      <c r="G35" s="66">
        <f>SUM(F36:F41)</f>
        <v>0</v>
      </c>
    </row>
    <row r="36" spans="1:7" ht="62.4" x14ac:dyDescent="0.3">
      <c r="A36" s="22">
        <v>7.1</v>
      </c>
      <c r="B36" s="15" t="s">
        <v>144</v>
      </c>
      <c r="C36" s="5" t="s">
        <v>14</v>
      </c>
      <c r="D36" s="3">
        <v>1</v>
      </c>
      <c r="E36" s="6"/>
      <c r="F36" s="6">
        <f>ROUND(E36*D36,2)</f>
        <v>0</v>
      </c>
      <c r="G36" s="68"/>
    </row>
    <row r="37" spans="1:7" ht="62.4" x14ac:dyDescent="0.3">
      <c r="A37" s="22">
        <v>7.2</v>
      </c>
      <c r="B37" s="15" t="s">
        <v>145</v>
      </c>
      <c r="C37" s="5" t="s">
        <v>14</v>
      </c>
      <c r="D37" s="3">
        <v>1</v>
      </c>
      <c r="E37" s="6"/>
      <c r="F37" s="6">
        <f>ROUND(E37*D37,2)</f>
        <v>0</v>
      </c>
      <c r="G37" s="68"/>
    </row>
    <row r="38" spans="1:7" ht="62.4" x14ac:dyDescent="0.3">
      <c r="A38" s="22">
        <v>7.3</v>
      </c>
      <c r="B38" s="15" t="s">
        <v>39</v>
      </c>
      <c r="C38" s="5" t="s">
        <v>14</v>
      </c>
      <c r="D38" s="3">
        <v>1</v>
      </c>
      <c r="E38" s="6"/>
      <c r="F38" s="6">
        <f>ROUND(E38*D38,2)</f>
        <v>0</v>
      </c>
      <c r="G38" s="68"/>
    </row>
    <row r="39" spans="1:7" ht="78" x14ac:dyDescent="0.3">
      <c r="A39" s="5">
        <v>7.4</v>
      </c>
      <c r="B39" s="20" t="s">
        <v>41</v>
      </c>
      <c r="C39" s="5" t="s">
        <v>14</v>
      </c>
      <c r="D39" s="3">
        <v>1</v>
      </c>
      <c r="E39" s="17"/>
      <c r="F39" s="6">
        <f>ROUND(E39*D39,2)</f>
        <v>0</v>
      </c>
      <c r="G39" s="68"/>
    </row>
    <row r="40" spans="1:7" ht="31.2" x14ac:dyDescent="0.3">
      <c r="A40" s="5">
        <v>7.5</v>
      </c>
      <c r="B40" s="21" t="s">
        <v>43</v>
      </c>
      <c r="C40" s="22" t="s">
        <v>12</v>
      </c>
      <c r="D40" s="3">
        <v>3</v>
      </c>
      <c r="E40" s="6"/>
      <c r="F40" s="6">
        <f>ROUND(E40*D40,2)</f>
        <v>0</v>
      </c>
      <c r="G40" s="68"/>
    </row>
    <row r="41" spans="1:7" ht="31.2" x14ac:dyDescent="0.3">
      <c r="A41" s="5">
        <v>7.6</v>
      </c>
      <c r="B41" s="21" t="s">
        <v>146</v>
      </c>
      <c r="C41" s="22" t="s">
        <v>14</v>
      </c>
      <c r="D41" s="3">
        <v>3</v>
      </c>
      <c r="E41" s="17"/>
      <c r="F41" s="6">
        <f>ROUND(E41*D41,2)</f>
        <v>0</v>
      </c>
      <c r="G41" s="68"/>
    </row>
    <row r="42" spans="1:7" ht="15.6" x14ac:dyDescent="0.3">
      <c r="A42" s="54">
        <v>8</v>
      </c>
      <c r="B42" s="23" t="s">
        <v>46</v>
      </c>
      <c r="C42" s="24"/>
      <c r="D42" s="25"/>
      <c r="E42" s="11"/>
      <c r="F42" s="11"/>
      <c r="G42" s="66">
        <f>SUM(F43:F44)</f>
        <v>0</v>
      </c>
    </row>
    <row r="43" spans="1:7" ht="31.2" x14ac:dyDescent="0.3">
      <c r="A43" s="5">
        <v>8.1</v>
      </c>
      <c r="B43" s="13" t="s">
        <v>48</v>
      </c>
      <c r="C43" s="22" t="s">
        <v>12</v>
      </c>
      <c r="D43" s="26">
        <v>2.4</v>
      </c>
      <c r="E43" s="4"/>
      <c r="F43" s="6">
        <f>ROUND(E43*D43,2)</f>
        <v>0</v>
      </c>
      <c r="G43" s="68"/>
    </row>
    <row r="44" spans="1:7" ht="31.2" x14ac:dyDescent="0.3">
      <c r="A44" s="5">
        <v>8.1999999999999993</v>
      </c>
      <c r="B44" s="20" t="s">
        <v>147</v>
      </c>
      <c r="C44" s="5" t="s">
        <v>148</v>
      </c>
      <c r="D44" s="26">
        <v>1</v>
      </c>
      <c r="E44" s="73"/>
      <c r="F44" s="6">
        <f>ROUND(E44*D44,2)</f>
        <v>0</v>
      </c>
      <c r="G44" s="68"/>
    </row>
    <row r="45" spans="1:7" ht="15.6" x14ac:dyDescent="0.3">
      <c r="A45" s="27">
        <v>9</v>
      </c>
      <c r="B45" s="40" t="s">
        <v>50</v>
      </c>
      <c r="C45" s="41"/>
      <c r="D45" s="42"/>
      <c r="E45" s="42"/>
      <c r="F45" s="42"/>
      <c r="G45" s="64">
        <f>SUM(F46:F49)</f>
        <v>0</v>
      </c>
    </row>
    <row r="46" spans="1:7" ht="62.4" x14ac:dyDescent="0.3">
      <c r="A46" s="5">
        <v>9.1</v>
      </c>
      <c r="B46" s="47" t="s">
        <v>149</v>
      </c>
      <c r="C46" s="5" t="s">
        <v>14</v>
      </c>
      <c r="D46" s="26">
        <v>6</v>
      </c>
      <c r="E46" s="6"/>
      <c r="F46" s="6">
        <f>D46*E46</f>
        <v>0</v>
      </c>
      <c r="G46" s="68"/>
    </row>
    <row r="47" spans="1:7" ht="46.8" x14ac:dyDescent="0.3">
      <c r="A47" s="5">
        <v>9.1999999999999993</v>
      </c>
      <c r="B47" s="48" t="s">
        <v>150</v>
      </c>
      <c r="C47" s="22" t="s">
        <v>113</v>
      </c>
      <c r="D47" s="26">
        <v>3</v>
      </c>
      <c r="E47" s="116"/>
      <c r="F47" s="6">
        <f>D47*E47</f>
        <v>0</v>
      </c>
      <c r="G47" s="68"/>
    </row>
    <row r="48" spans="1:7" ht="46.8" x14ac:dyDescent="0.3">
      <c r="A48" s="5">
        <v>9.3000000000000007</v>
      </c>
      <c r="B48" s="47" t="s">
        <v>151</v>
      </c>
      <c r="C48" s="5" t="s">
        <v>14</v>
      </c>
      <c r="D48" s="14">
        <v>3</v>
      </c>
      <c r="E48" s="6"/>
      <c r="F48" s="6">
        <f>D48*E48</f>
        <v>0</v>
      </c>
      <c r="G48" s="68"/>
    </row>
    <row r="49" spans="1:7" ht="46.8" x14ac:dyDescent="0.3">
      <c r="A49" s="5">
        <v>9.4</v>
      </c>
      <c r="B49" s="47" t="s">
        <v>152</v>
      </c>
      <c r="C49" s="5" t="s">
        <v>14</v>
      </c>
      <c r="D49" s="14">
        <v>1</v>
      </c>
      <c r="E49" s="6"/>
      <c r="F49" s="6">
        <f>D49*E49</f>
        <v>0</v>
      </c>
      <c r="G49" s="68"/>
    </row>
    <row r="50" spans="1:7" ht="15.6" x14ac:dyDescent="0.3">
      <c r="A50" s="54">
        <v>10</v>
      </c>
      <c r="B50" s="55" t="s">
        <v>153</v>
      </c>
      <c r="C50" s="24"/>
      <c r="D50" s="25"/>
      <c r="E50" s="11"/>
      <c r="F50" s="11"/>
      <c r="G50" s="66">
        <f>SUM(F51:F52)</f>
        <v>0</v>
      </c>
    </row>
    <row r="51" spans="1:7" ht="31.2" x14ac:dyDescent="0.3">
      <c r="A51" s="5">
        <v>10.1</v>
      </c>
      <c r="B51" s="47" t="s">
        <v>154</v>
      </c>
      <c r="C51" s="5" t="s">
        <v>14</v>
      </c>
      <c r="D51" s="50">
        <v>2</v>
      </c>
      <c r="E51" s="49"/>
      <c r="F51" s="51">
        <f>E51*D51</f>
        <v>0</v>
      </c>
      <c r="G51" s="68"/>
    </row>
    <row r="52" spans="1:7" ht="62.4" x14ac:dyDescent="0.3">
      <c r="A52" s="117">
        <v>10.199999999999999</v>
      </c>
      <c r="B52" s="47" t="s">
        <v>155</v>
      </c>
      <c r="C52" s="5" t="s">
        <v>14</v>
      </c>
      <c r="D52" s="50">
        <v>2</v>
      </c>
      <c r="E52" s="49"/>
      <c r="F52" s="51">
        <f>E52*D52</f>
        <v>0</v>
      </c>
      <c r="G52" s="68"/>
    </row>
    <row r="53" spans="1:7" ht="15.6" x14ac:dyDescent="0.3">
      <c r="A53" s="5">
        <v>11</v>
      </c>
      <c r="B53" s="34" t="s">
        <v>62</v>
      </c>
      <c r="C53" s="5"/>
      <c r="D53" s="3"/>
      <c r="E53" s="6"/>
      <c r="F53" s="6"/>
      <c r="G53" s="68">
        <f>SUM(F54)</f>
        <v>0</v>
      </c>
    </row>
    <row r="54" spans="1:7" ht="31.2" x14ac:dyDescent="0.3">
      <c r="A54" s="86">
        <v>11.1</v>
      </c>
      <c r="B54" s="52" t="s">
        <v>156</v>
      </c>
      <c r="C54" s="5" t="s">
        <v>157</v>
      </c>
      <c r="D54" s="26">
        <v>1</v>
      </c>
      <c r="E54" s="6"/>
      <c r="F54" s="6">
        <f>D54*E54</f>
        <v>0</v>
      </c>
      <c r="G54" s="68"/>
    </row>
    <row r="55" spans="1:7" ht="15.6" x14ac:dyDescent="0.3">
      <c r="A55" s="114"/>
      <c r="B55" s="95" t="s">
        <v>64</v>
      </c>
      <c r="C55" s="41"/>
      <c r="D55" s="96"/>
      <c r="E55" s="96"/>
      <c r="F55" s="96"/>
      <c r="G55" s="97">
        <f>SUM(G5:G54)</f>
        <v>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23D3-7708-4424-B5AE-6A71584D2A90}">
  <dimension ref="A1:G52"/>
  <sheetViews>
    <sheetView tabSelected="1" workbookViewId="0">
      <selection activeCell="B8" sqref="B8"/>
    </sheetView>
  </sheetViews>
  <sheetFormatPr baseColWidth="10" defaultRowHeight="14.4" x14ac:dyDescent="0.3"/>
  <cols>
    <col min="1" max="1" width="7.77734375" customWidth="1"/>
    <col min="2" max="2" width="80.77734375" customWidth="1"/>
    <col min="3" max="3" width="9.21875" customWidth="1"/>
    <col min="4" max="4" width="12.77734375" customWidth="1"/>
    <col min="5" max="5" width="10.77734375" customWidth="1"/>
    <col min="6" max="6" width="13.77734375" customWidth="1"/>
    <col min="7" max="7" width="17.5546875" style="104" customWidth="1"/>
  </cols>
  <sheetData>
    <row r="1" spans="1:7" ht="16.2" customHeight="1" x14ac:dyDescent="0.3">
      <c r="A1" s="60" t="s">
        <v>158</v>
      </c>
      <c r="B1" s="60"/>
      <c r="C1" s="60"/>
      <c r="D1" s="60"/>
      <c r="E1" s="60"/>
      <c r="F1" s="60"/>
      <c r="G1" s="60"/>
    </row>
    <row r="2" spans="1:7" ht="15.6" customHeight="1" x14ac:dyDescent="0.3">
      <c r="A2" s="60" t="s">
        <v>159</v>
      </c>
      <c r="B2" s="60"/>
      <c r="C2" s="60"/>
      <c r="D2" s="60"/>
      <c r="E2" s="60"/>
      <c r="F2" s="60"/>
      <c r="G2" s="60"/>
    </row>
    <row r="3" spans="1:7" ht="15.6" customHeight="1" x14ac:dyDescent="0.3">
      <c r="A3" s="60" t="s">
        <v>160</v>
      </c>
      <c r="B3" s="60"/>
      <c r="C3" s="60"/>
      <c r="D3" s="60"/>
      <c r="E3" s="60"/>
      <c r="F3" s="60"/>
      <c r="G3" s="60"/>
    </row>
    <row r="4" spans="1:7" ht="25.2" customHeight="1" x14ac:dyDescent="0.3">
      <c r="A4" s="61" t="s">
        <v>3</v>
      </c>
      <c r="B4" s="61" t="s">
        <v>4</v>
      </c>
      <c r="C4" s="61" t="s">
        <v>5</v>
      </c>
      <c r="D4" s="63" t="s">
        <v>6</v>
      </c>
      <c r="E4" s="62" t="s">
        <v>212</v>
      </c>
      <c r="F4" s="63" t="s">
        <v>7</v>
      </c>
      <c r="G4" s="63" t="s">
        <v>8</v>
      </c>
    </row>
    <row r="5" spans="1:7" ht="15.6" x14ac:dyDescent="0.3">
      <c r="A5" s="106"/>
      <c r="B5" s="40" t="s">
        <v>9</v>
      </c>
      <c r="C5" s="41"/>
      <c r="D5" s="42"/>
      <c r="E5" s="42"/>
      <c r="F5" s="42"/>
      <c r="G5" s="64"/>
    </row>
    <row r="6" spans="1:7" ht="15.6" x14ac:dyDescent="0.3">
      <c r="A6" s="107">
        <v>1</v>
      </c>
      <c r="B6" s="23" t="s">
        <v>161</v>
      </c>
      <c r="C6" s="57"/>
      <c r="D6" s="58"/>
      <c r="E6" s="58"/>
      <c r="F6" s="58"/>
      <c r="G6" s="66">
        <f>SUM(F7:F15)</f>
        <v>0</v>
      </c>
    </row>
    <row r="7" spans="1:7" ht="15.6" x14ac:dyDescent="0.3">
      <c r="A7" s="84">
        <v>1.1000000000000001</v>
      </c>
      <c r="B7" s="1" t="s">
        <v>11</v>
      </c>
      <c r="C7" s="5" t="s">
        <v>12</v>
      </c>
      <c r="D7" s="3">
        <v>98.49</v>
      </c>
      <c r="E7" s="6"/>
      <c r="F7" s="6">
        <f>ROUND(E7*D7,2)</f>
        <v>0</v>
      </c>
      <c r="G7" s="70"/>
    </row>
    <row r="8" spans="1:7" ht="31.2" x14ac:dyDescent="0.3">
      <c r="A8" s="84">
        <v>1.2</v>
      </c>
      <c r="B8" s="39" t="s">
        <v>162</v>
      </c>
      <c r="C8" s="118" t="s">
        <v>14</v>
      </c>
      <c r="D8" s="3">
        <v>1</v>
      </c>
      <c r="E8" s="6"/>
      <c r="F8" s="17">
        <f>ROUND(E8*D8,2)</f>
        <v>0</v>
      </c>
      <c r="G8" s="70"/>
    </row>
    <row r="9" spans="1:7" ht="15.6" x14ac:dyDescent="0.3">
      <c r="A9" s="84">
        <v>1.3</v>
      </c>
      <c r="B9" s="1" t="s">
        <v>135</v>
      </c>
      <c r="C9" s="5" t="s">
        <v>14</v>
      </c>
      <c r="D9" s="3">
        <v>2</v>
      </c>
      <c r="E9" s="6"/>
      <c r="F9" s="6">
        <f>ROUND(E9*D9,2)</f>
        <v>0</v>
      </c>
      <c r="G9" s="70"/>
    </row>
    <row r="10" spans="1:7" ht="15.6" x14ac:dyDescent="0.3">
      <c r="A10" s="84">
        <v>1.4</v>
      </c>
      <c r="B10" s="1" t="s">
        <v>15</v>
      </c>
      <c r="C10" s="5" t="s">
        <v>12</v>
      </c>
      <c r="D10" s="3">
        <v>1.44</v>
      </c>
      <c r="E10" s="6"/>
      <c r="F10" s="6">
        <f>ROUND(E10*D10,2)</f>
        <v>0</v>
      </c>
      <c r="G10" s="70"/>
    </row>
    <row r="11" spans="1:7" ht="15.6" x14ac:dyDescent="0.3">
      <c r="A11" s="84">
        <v>1.5</v>
      </c>
      <c r="B11" s="1" t="s">
        <v>163</v>
      </c>
      <c r="C11" s="5" t="s">
        <v>12</v>
      </c>
      <c r="D11" s="3">
        <v>19.43</v>
      </c>
      <c r="E11" s="6"/>
      <c r="F11" s="6">
        <f>ROUND(E11*D11,2)</f>
        <v>0</v>
      </c>
      <c r="G11" s="70"/>
    </row>
    <row r="12" spans="1:7" ht="15.6" x14ac:dyDescent="0.3">
      <c r="A12" s="84">
        <v>1.6</v>
      </c>
      <c r="B12" s="1" t="s">
        <v>16</v>
      </c>
      <c r="C12" s="5" t="s">
        <v>12</v>
      </c>
      <c r="D12" s="3">
        <v>0.8</v>
      </c>
      <c r="E12" s="6"/>
      <c r="F12" s="6">
        <f>ROUND(E12*D12,2)</f>
        <v>0</v>
      </c>
      <c r="G12" s="70"/>
    </row>
    <row r="13" spans="1:7" ht="15.6" x14ac:dyDescent="0.3">
      <c r="A13" s="84">
        <v>1.7</v>
      </c>
      <c r="B13" s="1" t="s">
        <v>17</v>
      </c>
      <c r="C13" s="5" t="s">
        <v>12</v>
      </c>
      <c r="D13" s="3">
        <v>0.8</v>
      </c>
      <c r="E13" s="6"/>
      <c r="F13" s="6">
        <f>ROUND(E13*D13,2)</f>
        <v>0</v>
      </c>
      <c r="G13" s="70"/>
    </row>
    <row r="14" spans="1:7" ht="15.6" x14ac:dyDescent="0.3">
      <c r="A14" s="84">
        <v>1.8</v>
      </c>
      <c r="B14" s="1" t="s">
        <v>137</v>
      </c>
      <c r="C14" s="5" t="s">
        <v>14</v>
      </c>
      <c r="D14" s="3">
        <v>1</v>
      </c>
      <c r="E14" s="6"/>
      <c r="F14" s="6">
        <f>ROUND(E14*D14,2)</f>
        <v>0</v>
      </c>
      <c r="G14" s="70"/>
    </row>
    <row r="15" spans="1:7" ht="15.6" x14ac:dyDescent="0.3">
      <c r="A15" s="84">
        <v>1.9</v>
      </c>
      <c r="B15" s="1" t="s">
        <v>164</v>
      </c>
      <c r="C15" s="5" t="s">
        <v>14</v>
      </c>
      <c r="D15" s="3">
        <v>1</v>
      </c>
      <c r="E15" s="6"/>
      <c r="F15" s="6">
        <f>ROUND(E15*D15,2)</f>
        <v>0</v>
      </c>
      <c r="G15" s="70"/>
    </row>
    <row r="16" spans="1:7" ht="15.6" x14ac:dyDescent="0.3">
      <c r="A16" s="107">
        <v>2</v>
      </c>
      <c r="B16" s="23" t="s">
        <v>21</v>
      </c>
      <c r="C16" s="24"/>
      <c r="D16" s="25"/>
      <c r="E16" s="11"/>
      <c r="F16" s="11"/>
      <c r="G16" s="66">
        <f>SUM(F17:F19)</f>
        <v>0</v>
      </c>
    </row>
    <row r="17" spans="1:7" ht="31.2" x14ac:dyDescent="0.3">
      <c r="A17" s="84">
        <v>2.1</v>
      </c>
      <c r="B17" s="20" t="s">
        <v>99</v>
      </c>
      <c r="C17" s="5" t="s">
        <v>30</v>
      </c>
      <c r="D17" s="26">
        <v>161.58000000000001</v>
      </c>
      <c r="E17" s="6"/>
      <c r="F17" s="6">
        <f>ROUND(E17*D17,2)</f>
        <v>0</v>
      </c>
      <c r="G17" s="70"/>
    </row>
    <row r="18" spans="1:7" ht="31.2" x14ac:dyDescent="0.3">
      <c r="A18" s="119">
        <v>2.2000000000000002</v>
      </c>
      <c r="B18" s="1" t="s">
        <v>139</v>
      </c>
      <c r="C18" s="5" t="s">
        <v>12</v>
      </c>
      <c r="D18" s="3">
        <v>98.49</v>
      </c>
      <c r="E18" s="6"/>
      <c r="F18" s="6">
        <f>ROUND(E18*D18,2)</f>
        <v>0</v>
      </c>
      <c r="G18" s="68"/>
    </row>
    <row r="19" spans="1:7" ht="31.2" x14ac:dyDescent="0.3">
      <c r="A19" s="84">
        <v>2.2999999999999998</v>
      </c>
      <c r="B19" s="1" t="s">
        <v>44</v>
      </c>
      <c r="C19" s="5" t="s">
        <v>12</v>
      </c>
      <c r="D19" s="3">
        <v>17.489999999999998</v>
      </c>
      <c r="E19" s="6"/>
      <c r="F19" s="6">
        <f>ROUND(E19*D19,2)</f>
        <v>0</v>
      </c>
      <c r="G19" s="70"/>
    </row>
    <row r="20" spans="1:7" ht="15.6" x14ac:dyDescent="0.3">
      <c r="A20" s="107">
        <v>3</v>
      </c>
      <c r="B20" s="72" t="s">
        <v>23</v>
      </c>
      <c r="C20" s="8"/>
      <c r="D20" s="10"/>
      <c r="E20" s="9"/>
      <c r="F20" s="11"/>
      <c r="G20" s="66">
        <f>SUM(F21)</f>
        <v>0</v>
      </c>
    </row>
    <row r="21" spans="1:7" ht="93.6" x14ac:dyDescent="0.3">
      <c r="A21" s="84">
        <v>3.1</v>
      </c>
      <c r="B21" s="13" t="s">
        <v>24</v>
      </c>
      <c r="C21" s="16" t="s">
        <v>12</v>
      </c>
      <c r="D21" s="14">
        <v>47.55</v>
      </c>
      <c r="E21" s="4"/>
      <c r="F21" s="6">
        <f>ROUND(E21*D21,2)</f>
        <v>0</v>
      </c>
      <c r="G21" s="70"/>
    </row>
    <row r="22" spans="1:7" ht="15.6" x14ac:dyDescent="0.3">
      <c r="A22" s="107">
        <v>4</v>
      </c>
      <c r="B22" s="72" t="s">
        <v>26</v>
      </c>
      <c r="C22" s="8"/>
      <c r="D22" s="10"/>
      <c r="E22" s="9"/>
      <c r="F22" s="11"/>
      <c r="G22" s="66">
        <f>SUM(F23:F24)</f>
        <v>0</v>
      </c>
    </row>
    <row r="23" spans="1:7" ht="15.6" x14ac:dyDescent="0.3">
      <c r="A23" s="84">
        <v>4.0999999999999996</v>
      </c>
      <c r="B23" s="1" t="s">
        <v>27</v>
      </c>
      <c r="C23" s="5" t="s">
        <v>12</v>
      </c>
      <c r="D23" s="3">
        <v>17.489999999999998</v>
      </c>
      <c r="E23" s="6"/>
      <c r="F23" s="6">
        <f>ROUND(E23*D23,2)</f>
        <v>0</v>
      </c>
      <c r="G23" s="70"/>
    </row>
    <row r="24" spans="1:7" ht="15.6" x14ac:dyDescent="0.3">
      <c r="A24" s="84">
        <v>4.2</v>
      </c>
      <c r="B24" s="1" t="s">
        <v>28</v>
      </c>
      <c r="C24" s="5" t="s">
        <v>12</v>
      </c>
      <c r="D24" s="3">
        <v>4.8</v>
      </c>
      <c r="E24" s="6"/>
      <c r="F24" s="6">
        <f>ROUND(E24*D24,2)</f>
        <v>0</v>
      </c>
      <c r="G24" s="70"/>
    </row>
    <row r="25" spans="1:7" ht="15.6" x14ac:dyDescent="0.3">
      <c r="A25" s="107">
        <v>5</v>
      </c>
      <c r="B25" s="23" t="s">
        <v>31</v>
      </c>
      <c r="C25" s="24"/>
      <c r="D25" s="25"/>
      <c r="E25" s="11"/>
      <c r="F25" s="11"/>
      <c r="G25" s="66">
        <f>SUM(F26)</f>
        <v>0</v>
      </c>
    </row>
    <row r="26" spans="1:7" ht="15.6" x14ac:dyDescent="0.3">
      <c r="A26" s="5">
        <v>5.0999999999999996</v>
      </c>
      <c r="B26" s="20" t="s">
        <v>32</v>
      </c>
      <c r="C26" s="5" t="s">
        <v>12</v>
      </c>
      <c r="D26" s="3">
        <v>120.66</v>
      </c>
      <c r="E26" s="6"/>
      <c r="F26" s="6">
        <f>ROUND(E26*D26,2)</f>
        <v>0</v>
      </c>
      <c r="G26" s="68"/>
    </row>
    <row r="27" spans="1:7" ht="15.6" x14ac:dyDescent="0.3">
      <c r="A27" s="107">
        <v>6</v>
      </c>
      <c r="B27" s="23" t="s">
        <v>34</v>
      </c>
      <c r="C27" s="24"/>
      <c r="D27" s="25"/>
      <c r="E27" s="11"/>
      <c r="F27" s="11"/>
      <c r="G27" s="66">
        <f>SUM(F28:F29)</f>
        <v>0</v>
      </c>
    </row>
    <row r="28" spans="1:7" ht="15.6" x14ac:dyDescent="0.3">
      <c r="A28" s="5">
        <v>6.1</v>
      </c>
      <c r="B28" s="15" t="s">
        <v>35</v>
      </c>
      <c r="C28" s="16" t="s">
        <v>30</v>
      </c>
      <c r="D28" s="3">
        <v>6</v>
      </c>
      <c r="E28" s="17"/>
      <c r="F28" s="6">
        <f>ROUND(E28*D28,2)</f>
        <v>0</v>
      </c>
      <c r="G28" s="68"/>
    </row>
    <row r="29" spans="1:7" ht="31.2" x14ac:dyDescent="0.3">
      <c r="A29" s="5">
        <v>6.2</v>
      </c>
      <c r="B29" s="20" t="s">
        <v>36</v>
      </c>
      <c r="C29" s="5" t="s">
        <v>12</v>
      </c>
      <c r="D29" s="3">
        <v>293.14</v>
      </c>
      <c r="E29" s="6"/>
      <c r="F29" s="6">
        <f>ROUND(E29*D29,2)</f>
        <v>0</v>
      </c>
      <c r="G29" s="68"/>
    </row>
    <row r="30" spans="1:7" ht="15.6" x14ac:dyDescent="0.3">
      <c r="A30" s="120">
        <v>7</v>
      </c>
      <c r="B30" s="23" t="s">
        <v>37</v>
      </c>
      <c r="C30" s="24"/>
      <c r="D30" s="25"/>
      <c r="E30" s="11"/>
      <c r="F30" s="11"/>
      <c r="G30" s="66">
        <f>SUM(F31:F35)</f>
        <v>0</v>
      </c>
    </row>
    <row r="31" spans="1:7" ht="62.4" x14ac:dyDescent="0.3">
      <c r="A31" s="22">
        <v>7.1</v>
      </c>
      <c r="B31" s="15" t="s">
        <v>165</v>
      </c>
      <c r="C31" s="5" t="s">
        <v>14</v>
      </c>
      <c r="D31" s="3">
        <v>2</v>
      </c>
      <c r="E31" s="6"/>
      <c r="F31" s="6">
        <f>ROUND(E31*D31,2)</f>
        <v>0</v>
      </c>
      <c r="G31" s="68"/>
    </row>
    <row r="32" spans="1:7" ht="62.4" x14ac:dyDescent="0.3">
      <c r="A32" s="22">
        <v>7.2</v>
      </c>
      <c r="B32" s="15" t="s">
        <v>166</v>
      </c>
      <c r="C32" s="5" t="s">
        <v>14</v>
      </c>
      <c r="D32" s="3">
        <v>1</v>
      </c>
      <c r="E32" s="6"/>
      <c r="F32" s="6">
        <f>ROUND(E32*D32,2)</f>
        <v>0</v>
      </c>
      <c r="G32" s="68"/>
    </row>
    <row r="33" spans="1:7" ht="62.4" x14ac:dyDescent="0.3">
      <c r="A33" s="22">
        <v>7.3</v>
      </c>
      <c r="B33" s="15" t="s">
        <v>167</v>
      </c>
      <c r="C33" s="5" t="s">
        <v>14</v>
      </c>
      <c r="D33" s="3">
        <v>1</v>
      </c>
      <c r="E33" s="17"/>
      <c r="F33" s="6">
        <f>ROUND(E33*D33,2)</f>
        <v>0</v>
      </c>
      <c r="G33" s="68"/>
    </row>
    <row r="34" spans="1:7" ht="78" x14ac:dyDescent="0.3">
      <c r="A34" s="5">
        <v>7.4</v>
      </c>
      <c r="B34" s="20" t="s">
        <v>168</v>
      </c>
      <c r="C34" s="22" t="s">
        <v>12</v>
      </c>
      <c r="D34" s="3">
        <v>4.8</v>
      </c>
      <c r="E34" s="6"/>
      <c r="F34" s="6">
        <f>ROUND(E34*D34,2)</f>
        <v>0</v>
      </c>
      <c r="G34" s="68"/>
    </row>
    <row r="35" spans="1:7" ht="31.2" x14ac:dyDescent="0.3">
      <c r="A35" s="121">
        <v>7.5</v>
      </c>
      <c r="B35" s="21" t="s">
        <v>43</v>
      </c>
      <c r="C35" s="22" t="s">
        <v>12</v>
      </c>
      <c r="D35" s="26">
        <v>4.8</v>
      </c>
      <c r="E35" s="6"/>
      <c r="F35" s="6">
        <f>ROUND(E35*D35,2)</f>
        <v>0</v>
      </c>
      <c r="G35" s="122"/>
    </row>
    <row r="36" spans="1:7" ht="15.6" x14ac:dyDescent="0.3">
      <c r="A36" s="54">
        <v>8</v>
      </c>
      <c r="B36" s="23" t="s">
        <v>46</v>
      </c>
      <c r="C36" s="53"/>
      <c r="D36" s="53"/>
      <c r="E36" s="53"/>
      <c r="F36" s="53"/>
      <c r="G36" s="66">
        <f>SUM(F37:F38)</f>
        <v>0</v>
      </c>
    </row>
    <row r="37" spans="1:7" ht="31.2" x14ac:dyDescent="0.3">
      <c r="A37" s="19">
        <v>8.1</v>
      </c>
      <c r="B37" s="13" t="s">
        <v>48</v>
      </c>
      <c r="C37" s="22" t="s">
        <v>12</v>
      </c>
      <c r="D37" s="26">
        <v>7.22</v>
      </c>
      <c r="E37" s="4"/>
      <c r="F37" s="6">
        <f>ROUND(E37*D37,2)</f>
        <v>0</v>
      </c>
      <c r="G37" s="68"/>
    </row>
    <row r="38" spans="1:7" ht="31.2" x14ac:dyDescent="0.3">
      <c r="A38" s="5">
        <v>8.1999999999999993</v>
      </c>
      <c r="B38" s="20" t="s">
        <v>169</v>
      </c>
      <c r="C38" s="5" t="s">
        <v>148</v>
      </c>
      <c r="D38" s="26">
        <v>1</v>
      </c>
      <c r="E38" s="73"/>
      <c r="F38" s="6">
        <f>ROUND(E38*D38,2)</f>
        <v>0</v>
      </c>
      <c r="G38" s="122"/>
    </row>
    <row r="39" spans="1:7" ht="15.6" x14ac:dyDescent="0.3">
      <c r="A39" s="54">
        <v>10</v>
      </c>
      <c r="B39" s="55" t="s">
        <v>170</v>
      </c>
      <c r="C39" s="24"/>
      <c r="D39" s="25"/>
      <c r="E39" s="11"/>
      <c r="F39" s="11"/>
      <c r="G39" s="66">
        <f>SUM(F40:F49)</f>
        <v>0</v>
      </c>
    </row>
    <row r="40" spans="1:7" ht="31.2" x14ac:dyDescent="0.3">
      <c r="A40" s="5">
        <v>10.1</v>
      </c>
      <c r="B40" s="28" t="s">
        <v>171</v>
      </c>
      <c r="C40" s="5" t="s">
        <v>14</v>
      </c>
      <c r="D40" s="44">
        <v>1</v>
      </c>
      <c r="E40" s="45"/>
      <c r="F40" s="6">
        <f>ROUND(E40*D40,2)</f>
        <v>0</v>
      </c>
      <c r="G40" s="68"/>
    </row>
    <row r="41" spans="1:7" ht="62.4" x14ac:dyDescent="0.3">
      <c r="A41" s="5">
        <v>10.199999999999999</v>
      </c>
      <c r="B41" s="28" t="s">
        <v>172</v>
      </c>
      <c r="C41" s="93" t="s">
        <v>53</v>
      </c>
      <c r="D41" s="44">
        <v>20</v>
      </c>
      <c r="E41" s="43"/>
      <c r="F41" s="6">
        <f>ROUND(E41*D41,2)</f>
        <v>0</v>
      </c>
      <c r="G41" s="68"/>
    </row>
    <row r="42" spans="1:7" ht="31.2" x14ac:dyDescent="0.3">
      <c r="A42" s="5">
        <f>+A41+0.1</f>
        <v>10.299999999999999</v>
      </c>
      <c r="B42" s="28" t="s">
        <v>173</v>
      </c>
      <c r="C42" s="93" t="s">
        <v>113</v>
      </c>
      <c r="D42" s="44">
        <v>1</v>
      </c>
      <c r="E42" s="45"/>
      <c r="F42" s="6">
        <f>ROUND(E42*D42,2)</f>
        <v>0</v>
      </c>
      <c r="G42" s="68"/>
    </row>
    <row r="43" spans="1:7" ht="62.4" x14ac:dyDescent="0.3">
      <c r="A43" s="5">
        <f t="shared" ref="A43:A47" si="0">+A42+0.1</f>
        <v>10.399999999999999</v>
      </c>
      <c r="B43" s="28" t="s">
        <v>174</v>
      </c>
      <c r="C43" s="5" t="s">
        <v>14</v>
      </c>
      <c r="D43" s="44">
        <v>11</v>
      </c>
      <c r="E43" s="45"/>
      <c r="F43" s="6">
        <f>ROUND(E43*D43,2)</f>
        <v>0</v>
      </c>
      <c r="G43" s="68"/>
    </row>
    <row r="44" spans="1:7" ht="46.8" x14ac:dyDescent="0.3">
      <c r="A44" s="5">
        <f t="shared" si="0"/>
        <v>10.499999999999998</v>
      </c>
      <c r="B44" s="28" t="s">
        <v>175</v>
      </c>
      <c r="C44" s="5" t="s">
        <v>14</v>
      </c>
      <c r="D44" s="44">
        <v>1</v>
      </c>
      <c r="E44" s="45"/>
      <c r="F44" s="6">
        <f>ROUND(E44*D44,2)</f>
        <v>0</v>
      </c>
      <c r="G44" s="68"/>
    </row>
    <row r="45" spans="1:7" ht="46.8" x14ac:dyDescent="0.3">
      <c r="A45" s="5">
        <f t="shared" si="0"/>
        <v>10.599999999999998</v>
      </c>
      <c r="B45" s="28" t="s">
        <v>176</v>
      </c>
      <c r="C45" s="5" t="s">
        <v>14</v>
      </c>
      <c r="D45" s="44">
        <v>18</v>
      </c>
      <c r="E45" s="45"/>
      <c r="F45" s="6">
        <f>ROUND(E45*D45,2)</f>
        <v>0</v>
      </c>
      <c r="G45" s="68"/>
    </row>
    <row r="46" spans="1:7" ht="93.6" x14ac:dyDescent="0.3">
      <c r="A46" s="5">
        <f t="shared" si="0"/>
        <v>10.699999999999998</v>
      </c>
      <c r="B46" s="28" t="s">
        <v>177</v>
      </c>
      <c r="C46" s="5" t="s">
        <v>14</v>
      </c>
      <c r="D46" s="44">
        <v>2</v>
      </c>
      <c r="E46" s="43"/>
      <c r="F46" s="6">
        <f>ROUND(E46*D46,2)</f>
        <v>0</v>
      </c>
      <c r="G46" s="68"/>
    </row>
    <row r="47" spans="1:7" ht="93.6" x14ac:dyDescent="0.3">
      <c r="A47" s="19">
        <f t="shared" si="0"/>
        <v>10.799999999999997</v>
      </c>
      <c r="B47" s="28" t="s">
        <v>178</v>
      </c>
      <c r="C47" s="5" t="s">
        <v>14</v>
      </c>
      <c r="D47" s="32">
        <v>1</v>
      </c>
      <c r="E47" s="111"/>
      <c r="F47" s="17">
        <f>ROUND(E47*D47,2)</f>
        <v>0</v>
      </c>
      <c r="G47" s="68"/>
    </row>
    <row r="48" spans="1:7" ht="46.8" x14ac:dyDescent="0.3">
      <c r="A48" s="5">
        <f>+A47+0.1</f>
        <v>10.899999999999997</v>
      </c>
      <c r="B48" s="56" t="s">
        <v>179</v>
      </c>
      <c r="C48" s="5" t="s">
        <v>14</v>
      </c>
      <c r="D48" s="44">
        <v>2</v>
      </c>
      <c r="E48" s="45"/>
      <c r="F48" s="6">
        <f>ROUND(E48*D48,2)</f>
        <v>0</v>
      </c>
      <c r="G48" s="68"/>
    </row>
    <row r="49" spans="1:7" ht="46.8" x14ac:dyDescent="0.3">
      <c r="A49" s="117">
        <v>10.1</v>
      </c>
      <c r="B49" s="56" t="s">
        <v>180</v>
      </c>
      <c r="C49" s="5" t="s">
        <v>14</v>
      </c>
      <c r="D49" s="44">
        <v>2</v>
      </c>
      <c r="E49" s="45"/>
      <c r="F49" s="6">
        <f>ROUND(E49*D49,2)</f>
        <v>0</v>
      </c>
      <c r="G49" s="68"/>
    </row>
    <row r="50" spans="1:7" ht="15.6" x14ac:dyDescent="0.3">
      <c r="A50" s="5">
        <v>11</v>
      </c>
      <c r="B50" s="34" t="s">
        <v>62</v>
      </c>
      <c r="C50" s="5"/>
      <c r="D50" s="3"/>
      <c r="E50" s="6"/>
      <c r="F50" s="6"/>
      <c r="G50" s="68">
        <f>SUM(F51)</f>
        <v>0</v>
      </c>
    </row>
    <row r="51" spans="1:7" ht="15.6" x14ac:dyDescent="0.3">
      <c r="A51" s="86">
        <v>11.1</v>
      </c>
      <c r="B51" s="35" t="s">
        <v>63</v>
      </c>
      <c r="C51" s="5" t="s">
        <v>14</v>
      </c>
      <c r="D51" s="3">
        <v>1</v>
      </c>
      <c r="E51" s="6"/>
      <c r="F51" s="6">
        <f>ROUND(E51*D51,2)</f>
        <v>0</v>
      </c>
      <c r="G51" s="70"/>
    </row>
    <row r="52" spans="1:7" ht="15.6" x14ac:dyDescent="0.3">
      <c r="A52" s="114"/>
      <c r="B52" s="95" t="s">
        <v>64</v>
      </c>
      <c r="C52" s="41"/>
      <c r="D52" s="96"/>
      <c r="E52" s="96"/>
      <c r="F52" s="96"/>
      <c r="G52" s="97">
        <f>SUM(G5:G51)</f>
        <v>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Lote No. 1</vt:lpstr>
      <vt:lpstr>Lote No. 2</vt:lpstr>
      <vt:lpstr>Lote No. 3</vt:lpstr>
      <vt:lpstr>Lote No.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Axa</dc:creator>
  <cp:lastModifiedBy>Axa Torres</cp:lastModifiedBy>
  <dcterms:created xsi:type="dcterms:W3CDTF">2015-06-05T18:17:20Z</dcterms:created>
  <dcterms:modified xsi:type="dcterms:W3CDTF">2024-05-09T17:06:32Z</dcterms:modified>
</cp:coreProperties>
</file>