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ei365.sharepoint.com/sites/Colombia/Admon/Administrador/ESTRUCTURA/REMODELACION/"/>
    </mc:Choice>
  </mc:AlternateContent>
  <xr:revisionPtr revIDLastSave="210" documentId="8_{08B9EC5D-C2FE-416C-9722-5DC39F33CDA1}" xr6:coauthVersionLast="47" xr6:coauthVersionMax="47" xr10:uidLastSave="{BB5E4A63-F8CF-4573-95DB-71A273EADBC3}"/>
  <bookViews>
    <workbookView xWindow="-120" yWindow="-120" windowWidth="20730" windowHeight="11040" tabRatio="873" xr2:uid="{1D10B882-08D2-421C-9899-9E8CC80C5593}"/>
  </bookViews>
  <sheets>
    <sheet name="ECONOMICA" sheetId="2" r:id="rId1"/>
  </sheets>
  <definedNames>
    <definedName name="_xlnm._FilterDatabase" localSheetId="0" hidden="1">ECONOMICA!$A$7:$I$418</definedName>
    <definedName name="_xlnm.Print_Area" localSheetId="0">ECONOMICA!$A$1:$I$397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8" i="2" l="1"/>
  <c r="I408" i="2" s="1"/>
  <c r="H407" i="2"/>
  <c r="I407" i="2" s="1"/>
  <c r="H406" i="2"/>
  <c r="I406" i="2" s="1"/>
  <c r="H405" i="2"/>
  <c r="I405" i="2" s="1"/>
  <c r="H404" i="2"/>
  <c r="I404" i="2" s="1"/>
  <c r="H403" i="2"/>
  <c r="I403" i="2" s="1"/>
  <c r="H402" i="2"/>
  <c r="I402" i="2" s="1"/>
  <c r="H401" i="2"/>
  <c r="I401" i="2" s="1"/>
  <c r="H400" i="2"/>
  <c r="I400" i="2" s="1"/>
  <c r="H399" i="2"/>
  <c r="I399" i="2" s="1"/>
  <c r="H394" i="2"/>
  <c r="I394" i="2" s="1"/>
  <c r="H393" i="2"/>
  <c r="I393" i="2" s="1"/>
  <c r="H392" i="2"/>
  <c r="I392" i="2" s="1"/>
  <c r="H391" i="2"/>
  <c r="I391" i="2" s="1"/>
  <c r="H390" i="2"/>
  <c r="I390" i="2" s="1"/>
  <c r="H389" i="2"/>
  <c r="I389" i="2" s="1"/>
  <c r="H388" i="2"/>
  <c r="I388" i="2" s="1"/>
  <c r="H385" i="2"/>
  <c r="I385" i="2" s="1"/>
  <c r="I386" i="2" s="1"/>
  <c r="H381" i="2"/>
  <c r="I381" i="2" s="1"/>
  <c r="H380" i="2"/>
  <c r="I380" i="2" s="1"/>
  <c r="H377" i="2"/>
  <c r="I377" i="2" s="1"/>
  <c r="H376" i="2"/>
  <c r="I376" i="2" s="1"/>
  <c r="H375" i="2"/>
  <c r="I375" i="2" s="1"/>
  <c r="H374" i="2"/>
  <c r="I374" i="2" s="1"/>
  <c r="H373" i="2"/>
  <c r="I373" i="2" s="1"/>
  <c r="H372" i="2"/>
  <c r="I372" i="2" s="1"/>
  <c r="H371" i="2"/>
  <c r="I371" i="2" s="1"/>
  <c r="H370" i="2"/>
  <c r="I370" i="2" s="1"/>
  <c r="H369" i="2"/>
  <c r="I369" i="2" s="1"/>
  <c r="H368" i="2"/>
  <c r="I368" i="2" s="1"/>
  <c r="H367" i="2"/>
  <c r="I367" i="2" s="1"/>
  <c r="H366" i="2"/>
  <c r="I366" i="2" s="1"/>
  <c r="H363" i="2"/>
  <c r="I363" i="2" s="1"/>
  <c r="H362" i="2"/>
  <c r="I362" i="2" s="1"/>
  <c r="H361" i="2"/>
  <c r="I361" i="2" s="1"/>
  <c r="H360" i="2"/>
  <c r="I360" i="2" s="1"/>
  <c r="H359" i="2"/>
  <c r="I359" i="2" s="1"/>
  <c r="H358" i="2"/>
  <c r="I358" i="2" s="1"/>
  <c r="H357" i="2"/>
  <c r="I357" i="2" s="1"/>
  <c r="H356" i="2"/>
  <c r="I356" i="2" s="1"/>
  <c r="H353" i="2"/>
  <c r="I353" i="2" s="1"/>
  <c r="H352" i="2"/>
  <c r="I352" i="2" s="1"/>
  <c r="H351" i="2"/>
  <c r="I351" i="2" s="1"/>
  <c r="H350" i="2"/>
  <c r="I350" i="2" s="1"/>
  <c r="H349" i="2"/>
  <c r="I349" i="2" s="1"/>
  <c r="H346" i="2"/>
  <c r="I346" i="2" s="1"/>
  <c r="H345" i="2"/>
  <c r="I345" i="2" s="1"/>
  <c r="H344" i="2"/>
  <c r="I344" i="2" s="1"/>
  <c r="H343" i="2"/>
  <c r="I343" i="2" s="1"/>
  <c r="H342" i="2"/>
  <c r="I342" i="2" s="1"/>
  <c r="H341" i="2"/>
  <c r="I341" i="2" s="1"/>
  <c r="H340" i="2"/>
  <c r="I340" i="2" s="1"/>
  <c r="H339" i="2"/>
  <c r="I339" i="2" s="1"/>
  <c r="H338" i="2"/>
  <c r="I338" i="2" s="1"/>
  <c r="H337" i="2"/>
  <c r="I337" i="2" s="1"/>
  <c r="H336" i="2"/>
  <c r="I336" i="2" s="1"/>
  <c r="H335" i="2"/>
  <c r="I335" i="2" s="1"/>
  <c r="H334" i="2"/>
  <c r="I334" i="2" s="1"/>
  <c r="H333" i="2"/>
  <c r="I333" i="2" s="1"/>
  <c r="H332" i="2"/>
  <c r="I332" i="2" s="1"/>
  <c r="H331" i="2"/>
  <c r="I331" i="2" s="1"/>
  <c r="H330" i="2"/>
  <c r="I330" i="2" s="1"/>
  <c r="H329" i="2"/>
  <c r="I329" i="2" s="1"/>
  <c r="H328" i="2"/>
  <c r="I328" i="2" s="1"/>
  <c r="H327" i="2"/>
  <c r="I327" i="2" s="1"/>
  <c r="H326" i="2"/>
  <c r="I326" i="2" s="1"/>
  <c r="H325" i="2"/>
  <c r="I325" i="2" s="1"/>
  <c r="H324" i="2"/>
  <c r="I324" i="2" s="1"/>
  <c r="H323" i="2"/>
  <c r="I323" i="2" s="1"/>
  <c r="H322" i="2"/>
  <c r="I322" i="2" s="1"/>
  <c r="H321" i="2"/>
  <c r="I321" i="2" s="1"/>
  <c r="H320" i="2"/>
  <c r="I320" i="2" s="1"/>
  <c r="H319" i="2"/>
  <c r="I319" i="2" s="1"/>
  <c r="H318" i="2"/>
  <c r="I318" i="2" s="1"/>
  <c r="H317" i="2"/>
  <c r="I317" i="2" s="1"/>
  <c r="H316" i="2"/>
  <c r="I316" i="2" s="1"/>
  <c r="H315" i="2"/>
  <c r="I315" i="2" s="1"/>
  <c r="H314" i="2"/>
  <c r="I314" i="2" s="1"/>
  <c r="H313" i="2"/>
  <c r="I313" i="2" s="1"/>
  <c r="H312" i="2"/>
  <c r="I312" i="2" s="1"/>
  <c r="H311" i="2"/>
  <c r="I311" i="2" s="1"/>
  <c r="H310" i="2"/>
  <c r="I310" i="2" s="1"/>
  <c r="H309" i="2"/>
  <c r="I309" i="2" s="1"/>
  <c r="H308" i="2"/>
  <c r="I308" i="2" s="1"/>
  <c r="H307" i="2"/>
  <c r="I307" i="2" s="1"/>
  <c r="H306" i="2"/>
  <c r="I306" i="2" s="1"/>
  <c r="H305" i="2"/>
  <c r="I305" i="2" s="1"/>
  <c r="H304" i="2"/>
  <c r="I304" i="2" s="1"/>
  <c r="H303" i="2"/>
  <c r="I303" i="2" s="1"/>
  <c r="H302" i="2"/>
  <c r="I302" i="2" s="1"/>
  <c r="H301" i="2"/>
  <c r="I301" i="2" s="1"/>
  <c r="H300" i="2"/>
  <c r="I300" i="2" s="1"/>
  <c r="H299" i="2"/>
  <c r="I299" i="2" s="1"/>
  <c r="H298" i="2"/>
  <c r="I298" i="2" s="1"/>
  <c r="H294" i="2"/>
  <c r="I294" i="2" s="1"/>
  <c r="H295" i="2"/>
  <c r="I295" i="2" s="1"/>
  <c r="H283" i="2"/>
  <c r="I283" i="2" s="1"/>
  <c r="H284" i="2"/>
  <c r="I284" i="2" s="1"/>
  <c r="H285" i="2"/>
  <c r="I285" i="2" s="1"/>
  <c r="H286" i="2"/>
  <c r="I286" i="2" s="1"/>
  <c r="H287" i="2"/>
  <c r="I287" i="2" s="1"/>
  <c r="H288" i="2"/>
  <c r="I288" i="2" s="1"/>
  <c r="H289" i="2"/>
  <c r="I289" i="2" s="1"/>
  <c r="H290" i="2"/>
  <c r="I290" i="2" s="1"/>
  <c r="H291" i="2"/>
  <c r="I291" i="2" s="1"/>
  <c r="H282" i="2"/>
  <c r="I282" i="2" s="1"/>
  <c r="H279" i="2"/>
  <c r="I279" i="2" s="1"/>
  <c r="H278" i="2"/>
  <c r="I278" i="2" s="1"/>
  <c r="H277" i="2"/>
  <c r="I277" i="2" s="1"/>
  <c r="H276" i="2"/>
  <c r="I276" i="2" s="1"/>
  <c r="H275" i="2"/>
  <c r="I275" i="2" s="1"/>
  <c r="H274" i="2"/>
  <c r="I274" i="2" s="1"/>
  <c r="H273" i="2"/>
  <c r="I273" i="2" s="1"/>
  <c r="H272" i="2"/>
  <c r="I272" i="2" s="1"/>
  <c r="H271" i="2"/>
  <c r="I271" i="2" s="1"/>
  <c r="H270" i="2"/>
  <c r="I270" i="2" s="1"/>
  <c r="H269" i="2"/>
  <c r="I269" i="2" s="1"/>
  <c r="H266" i="2"/>
  <c r="I266" i="2" s="1"/>
  <c r="H265" i="2"/>
  <c r="I265" i="2" s="1"/>
  <c r="H264" i="2"/>
  <c r="I264" i="2" s="1"/>
  <c r="H261" i="2"/>
  <c r="I261" i="2" s="1"/>
  <c r="H260" i="2"/>
  <c r="I260" i="2" s="1"/>
  <c r="H259" i="2"/>
  <c r="I259" i="2" s="1"/>
  <c r="H258" i="2"/>
  <c r="I258" i="2" s="1"/>
  <c r="H257" i="2"/>
  <c r="I257" i="2" s="1"/>
  <c r="H256" i="2"/>
  <c r="I256" i="2" s="1"/>
  <c r="H255" i="2"/>
  <c r="I255" i="2" s="1"/>
  <c r="H254" i="2"/>
  <c r="I254" i="2" s="1"/>
  <c r="H253" i="2"/>
  <c r="I253" i="2" s="1"/>
  <c r="H252" i="2"/>
  <c r="I252" i="2" s="1"/>
  <c r="H251" i="2"/>
  <c r="I251" i="2" s="1"/>
  <c r="H250" i="2"/>
  <c r="I250" i="2" s="1"/>
  <c r="H249" i="2"/>
  <c r="I249" i="2" s="1"/>
  <c r="H248" i="2"/>
  <c r="I248" i="2" s="1"/>
  <c r="H247" i="2"/>
  <c r="I247" i="2" s="1"/>
  <c r="H246" i="2"/>
  <c r="I246" i="2" s="1"/>
  <c r="H245" i="2"/>
  <c r="I245" i="2" s="1"/>
  <c r="H244" i="2"/>
  <c r="I244" i="2" s="1"/>
  <c r="H243" i="2"/>
  <c r="I243" i="2" s="1"/>
  <c r="H242" i="2"/>
  <c r="I242" i="2" s="1"/>
  <c r="H241" i="2"/>
  <c r="I241" i="2" s="1"/>
  <c r="H240" i="2"/>
  <c r="I240" i="2" s="1"/>
  <c r="H239" i="2"/>
  <c r="I239" i="2" s="1"/>
  <c r="H238" i="2"/>
  <c r="I238" i="2" s="1"/>
  <c r="H237" i="2"/>
  <c r="I237" i="2" s="1"/>
  <c r="H236" i="2"/>
  <c r="I236" i="2" s="1"/>
  <c r="H235" i="2"/>
  <c r="I235" i="2" s="1"/>
  <c r="H234" i="2"/>
  <c r="I234" i="2" s="1"/>
  <c r="H233" i="2"/>
  <c r="I233" i="2" s="1"/>
  <c r="H232" i="2"/>
  <c r="I232" i="2" s="1"/>
  <c r="H231" i="2"/>
  <c r="I231" i="2" s="1"/>
  <c r="H230" i="2"/>
  <c r="I230" i="2" s="1"/>
  <c r="H229" i="2"/>
  <c r="I229" i="2" s="1"/>
  <c r="H228" i="2"/>
  <c r="I228" i="2" s="1"/>
  <c r="H227" i="2"/>
  <c r="I227" i="2" s="1"/>
  <c r="H226" i="2"/>
  <c r="I226" i="2" s="1"/>
  <c r="H225" i="2"/>
  <c r="I225" i="2" s="1"/>
  <c r="H222" i="2"/>
  <c r="I222" i="2" s="1"/>
  <c r="H221" i="2"/>
  <c r="I221" i="2" s="1"/>
  <c r="H220" i="2"/>
  <c r="I220" i="2" s="1"/>
  <c r="H219" i="2"/>
  <c r="I219" i="2" s="1"/>
  <c r="H218" i="2"/>
  <c r="I218" i="2" s="1"/>
  <c r="H217" i="2"/>
  <c r="I217" i="2" s="1"/>
  <c r="H212" i="2"/>
  <c r="I212" i="2" s="1"/>
  <c r="I213" i="2" s="1"/>
  <c r="H209" i="2"/>
  <c r="I209" i="2" s="1"/>
  <c r="H208" i="2"/>
  <c r="I208" i="2" s="1"/>
  <c r="H207" i="2"/>
  <c r="I207" i="2" s="1"/>
  <c r="H206" i="2"/>
  <c r="I206" i="2" s="1"/>
  <c r="H205" i="2"/>
  <c r="I205" i="2" s="1"/>
  <c r="H204" i="2"/>
  <c r="I204" i="2" s="1"/>
  <c r="H203" i="2"/>
  <c r="I203" i="2" s="1"/>
  <c r="H202" i="2"/>
  <c r="I202" i="2" s="1"/>
  <c r="H199" i="2"/>
  <c r="I199" i="2" s="1"/>
  <c r="H198" i="2"/>
  <c r="I198" i="2" s="1"/>
  <c r="H197" i="2"/>
  <c r="I197" i="2" s="1"/>
  <c r="H196" i="2"/>
  <c r="I196" i="2" s="1"/>
  <c r="H195" i="2"/>
  <c r="I195" i="2" s="1"/>
  <c r="H192" i="2"/>
  <c r="I192" i="2" s="1"/>
  <c r="H191" i="2"/>
  <c r="I191" i="2" s="1"/>
  <c r="H190" i="2"/>
  <c r="I190" i="2" s="1"/>
  <c r="H189" i="2"/>
  <c r="I189" i="2" s="1"/>
  <c r="H188" i="2"/>
  <c r="I188" i="2" s="1"/>
  <c r="H187" i="2"/>
  <c r="I187" i="2" s="1"/>
  <c r="H186" i="2"/>
  <c r="I186" i="2" s="1"/>
  <c r="H185" i="2"/>
  <c r="I185" i="2" s="1"/>
  <c r="H184" i="2"/>
  <c r="I184" i="2" s="1"/>
  <c r="H181" i="2"/>
  <c r="I181" i="2" s="1"/>
  <c r="H180" i="2"/>
  <c r="I180" i="2" s="1"/>
  <c r="H179" i="2"/>
  <c r="I179" i="2" s="1"/>
  <c r="H178" i="2"/>
  <c r="I178" i="2" s="1"/>
  <c r="H177" i="2"/>
  <c r="I177" i="2" s="1"/>
  <c r="H176" i="2"/>
  <c r="I176" i="2" s="1"/>
  <c r="H175" i="2"/>
  <c r="I175" i="2" s="1"/>
  <c r="H174" i="2"/>
  <c r="I174" i="2" s="1"/>
  <c r="H173" i="2"/>
  <c r="I173" i="2" s="1"/>
  <c r="H172" i="2"/>
  <c r="I172" i="2" s="1"/>
  <c r="H171" i="2"/>
  <c r="I171" i="2" s="1"/>
  <c r="H170" i="2"/>
  <c r="I170" i="2" s="1"/>
  <c r="H169" i="2"/>
  <c r="I169" i="2" s="1"/>
  <c r="H152" i="2"/>
  <c r="I152" i="2" s="1"/>
  <c r="H166" i="2"/>
  <c r="I166" i="2" s="1"/>
  <c r="H165" i="2"/>
  <c r="I165" i="2" s="1"/>
  <c r="H164" i="2"/>
  <c r="I164" i="2" s="1"/>
  <c r="H163" i="2"/>
  <c r="I163" i="2" s="1"/>
  <c r="H162" i="2"/>
  <c r="I162" i="2" s="1"/>
  <c r="H161" i="2"/>
  <c r="I161" i="2" s="1"/>
  <c r="H160" i="2"/>
  <c r="I160" i="2" s="1"/>
  <c r="H159" i="2"/>
  <c r="I159" i="2" s="1"/>
  <c r="H158" i="2"/>
  <c r="I158" i="2" s="1"/>
  <c r="H157" i="2"/>
  <c r="I157" i="2" s="1"/>
  <c r="H156" i="2"/>
  <c r="I156" i="2" s="1"/>
  <c r="H155" i="2"/>
  <c r="I155" i="2" s="1"/>
  <c r="H154" i="2"/>
  <c r="I154" i="2" s="1"/>
  <c r="H153" i="2"/>
  <c r="I153" i="2" s="1"/>
  <c r="H123" i="2"/>
  <c r="I123" i="2" s="1"/>
  <c r="H148" i="2"/>
  <c r="I148" i="2" s="1"/>
  <c r="H147" i="2"/>
  <c r="I147" i="2" s="1"/>
  <c r="H146" i="2"/>
  <c r="I146" i="2" s="1"/>
  <c r="H145" i="2"/>
  <c r="I145" i="2" s="1"/>
  <c r="H144" i="2"/>
  <c r="I144" i="2" s="1"/>
  <c r="H143" i="2"/>
  <c r="I143" i="2" s="1"/>
  <c r="H142" i="2"/>
  <c r="I142" i="2" s="1"/>
  <c r="H141" i="2"/>
  <c r="I141" i="2" s="1"/>
  <c r="H140" i="2"/>
  <c r="I140" i="2" s="1"/>
  <c r="H139" i="2"/>
  <c r="I139" i="2" s="1"/>
  <c r="H138" i="2"/>
  <c r="I138" i="2" s="1"/>
  <c r="H137" i="2"/>
  <c r="I137" i="2" s="1"/>
  <c r="H136" i="2"/>
  <c r="I136" i="2" s="1"/>
  <c r="H135" i="2"/>
  <c r="I135" i="2" s="1"/>
  <c r="H134" i="2"/>
  <c r="I134" i="2" s="1"/>
  <c r="H133" i="2"/>
  <c r="I133" i="2" s="1"/>
  <c r="H132" i="2"/>
  <c r="I132" i="2" s="1"/>
  <c r="H131" i="2"/>
  <c r="I131" i="2" s="1"/>
  <c r="H130" i="2"/>
  <c r="I130" i="2" s="1"/>
  <c r="H129" i="2"/>
  <c r="I129" i="2" s="1"/>
  <c r="H128" i="2"/>
  <c r="I128" i="2" s="1"/>
  <c r="H127" i="2"/>
  <c r="I127" i="2" s="1"/>
  <c r="H126" i="2"/>
  <c r="I126" i="2" s="1"/>
  <c r="H125" i="2"/>
  <c r="I125" i="2" s="1"/>
  <c r="H124" i="2"/>
  <c r="I124" i="2" s="1"/>
  <c r="H122" i="2"/>
  <c r="I122" i="2" s="1"/>
  <c r="H121" i="2"/>
  <c r="I121" i="2" s="1"/>
  <c r="H120" i="2"/>
  <c r="I120" i="2" s="1"/>
  <c r="H112" i="2"/>
  <c r="I112" i="2" s="1"/>
  <c r="H116" i="2"/>
  <c r="I116" i="2" s="1"/>
  <c r="H115" i="2"/>
  <c r="I115" i="2" s="1"/>
  <c r="H114" i="2"/>
  <c r="I114" i="2" s="1"/>
  <c r="H113" i="2"/>
  <c r="I113" i="2" s="1"/>
  <c r="H111" i="2"/>
  <c r="I111" i="2" s="1"/>
  <c r="H110" i="2"/>
  <c r="I110" i="2" s="1"/>
  <c r="H109" i="2"/>
  <c r="I109" i="2" s="1"/>
  <c r="H108" i="2"/>
  <c r="I108" i="2" s="1"/>
  <c r="H107" i="2"/>
  <c r="I107" i="2" s="1"/>
  <c r="H106" i="2"/>
  <c r="I106" i="2" s="1"/>
  <c r="H105" i="2"/>
  <c r="I105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79" i="2"/>
  <c r="I79" i="2" s="1"/>
  <c r="H80" i="2"/>
  <c r="I80" i="2" s="1"/>
  <c r="H69" i="2"/>
  <c r="I69" i="2" s="1"/>
  <c r="H21" i="2"/>
  <c r="I21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17" i="2"/>
  <c r="I17" i="2" s="1"/>
  <c r="H18" i="2"/>
  <c r="I18" i="2" s="1"/>
  <c r="H16" i="2"/>
  <c r="I16" i="2" s="1"/>
  <c r="H11" i="2"/>
  <c r="I11" i="2" s="1"/>
  <c r="H10" i="2"/>
  <c r="I10" i="2" s="1"/>
  <c r="I12" i="2" l="1"/>
  <c r="I13" i="2" s="1"/>
  <c r="I223" i="2"/>
  <c r="I354" i="2"/>
  <c r="I296" i="2"/>
  <c r="I347" i="2"/>
  <c r="I267" i="2"/>
  <c r="I182" i="2"/>
  <c r="I262" i="2"/>
  <c r="I364" i="2"/>
  <c r="I280" i="2"/>
  <c r="I292" i="2"/>
  <c r="I378" i="2"/>
  <c r="I19" i="2"/>
  <c r="I167" i="2"/>
  <c r="I210" i="2"/>
  <c r="I200" i="2"/>
  <c r="I193" i="2"/>
  <c r="I81" i="2"/>
  <c r="I117" i="2"/>
  <c r="I149" i="2"/>
  <c r="I67" i="2"/>
  <c r="I395" i="2"/>
  <c r="I382" i="2"/>
  <c r="I409" i="2"/>
  <c r="I396" i="2" l="1"/>
  <c r="I214" i="2"/>
  <c r="I397" i="2" s="1"/>
  <c r="F411" i="2" l="1"/>
  <c r="G411" i="2" s="1"/>
  <c r="H411" i="2" s="1"/>
  <c r="I411" i="2" s="1"/>
  <c r="I412" i="2" s="1"/>
  <c r="F414" i="2"/>
  <c r="G414" i="2" s="1"/>
  <c r="H414" i="2" s="1"/>
  <c r="I414" i="2" s="1"/>
  <c r="F415" i="2" l="1"/>
  <c r="G415" i="2" s="1"/>
  <c r="H415" i="2" s="1"/>
  <c r="I415" i="2" s="1"/>
  <c r="I416" i="2" s="1"/>
  <c r="I417" i="2" s="1"/>
  <c r="I418" i="2" s="1"/>
</calcChain>
</file>

<file path=xl/sharedStrings.xml><?xml version="1.0" encoding="utf-8"?>
<sst xmlns="http://schemas.openxmlformats.org/spreadsheetml/2006/main" count="746" uniqueCount="409">
  <si>
    <t>Objeto:</t>
  </si>
  <si>
    <t>TOTAL FASE I PRECONSTRUCCIÓN</t>
  </si>
  <si>
    <t>ID</t>
  </si>
  <si>
    <t>CAPITULO</t>
  </si>
  <si>
    <t>DESCRIPCION</t>
  </si>
  <si>
    <t xml:space="preserve">UN </t>
  </si>
  <si>
    <t>CANT.</t>
  </si>
  <si>
    <t>VALOR TOTAL</t>
  </si>
  <si>
    <t>Diseño electrico y telecomunicaciones</t>
  </si>
  <si>
    <t>GL</t>
  </si>
  <si>
    <t>Diseño de redes hidráulicas y sanitarias</t>
  </si>
  <si>
    <t>SUBTOTAL</t>
  </si>
  <si>
    <t>SUBTOTAL FASE I PRECONSTRUCCIÓN</t>
  </si>
  <si>
    <t>SUBTOTAL OBRA CIVIL</t>
  </si>
  <si>
    <t>FASE II CONSTRUCCIÓN - OBRA CIVIL</t>
  </si>
  <si>
    <t>PRELIMINARES</t>
  </si>
  <si>
    <t>Localización y replanteo</t>
  </si>
  <si>
    <t>M2</t>
  </si>
  <si>
    <t>Cerramiento provisional piso - techo en polisombra</t>
  </si>
  <si>
    <t>ML</t>
  </si>
  <si>
    <t>Cubrimiento provisional cubiertas plietileno tensado</t>
  </si>
  <si>
    <t>DESMONTES</t>
  </si>
  <si>
    <t xml:space="preserve">Desmonte de adoquines andén </t>
  </si>
  <si>
    <t>Desmonte de cintas de confinamiento andén</t>
  </si>
  <si>
    <t>Desmonte teja en barro ondulada</t>
  </si>
  <si>
    <t>Desmonte limatesa, lima hoya y caballetes en cubiertas inclinadas</t>
  </si>
  <si>
    <t>Desmonte y retiro de bajantes agua lluvia hierro galvanizado (incluye herrajes de soporte y anclaje)</t>
  </si>
  <si>
    <t xml:space="preserve">Desmonte y retiro viga canal en hierro galvanizado </t>
  </si>
  <si>
    <t>Desmonte y retiro de teja traslucida espacio 4, 7, 6, cocina y cocineta patio, pasillo servicios 2 incluye; estructura, flanches, ganchos de fijación canales y bajantes.</t>
  </si>
  <si>
    <t xml:space="preserve">Desmonte de cielo raso en pvc </t>
  </si>
  <si>
    <t>CARPINTERÍA EN MADERA</t>
  </si>
  <si>
    <t>Desmonte de marquesina en madera y vidrio que cubre el espacio 4 piso 1</t>
  </si>
  <si>
    <t>Desmonte, de puerta, marco, cerradura y tapa luz. Hoja sencilla. Medidas aprox: 95m x 2,25m espacio 1, piso 1)</t>
  </si>
  <si>
    <t>UN</t>
  </si>
  <si>
    <t xml:space="preserve">Desmonte y retiro de puerta cocina. Medidas aprox ,90 cm x 2,00 m </t>
  </si>
  <si>
    <t>Desmonte y retiro de puerta cuarto de aseo. Medidas aprox ,50 cm X 2,00 m</t>
  </si>
  <si>
    <t>Desmonte puerta interior, Medidas ,59 cm  x 1,70 m (espacio 10 piso 2)</t>
  </si>
  <si>
    <t>Desmonte y retiro puerta. Medidas aprox. ,86 cm x 2,10m (espacio 16 pisos 3)</t>
  </si>
  <si>
    <t>Desmonte y retiro de armario empotrado, Medidas aprox. 1,10 m x 1,70 m x ,60 cm (espacio 14 piso 2)</t>
  </si>
  <si>
    <t>Desmonte de closets empotrados. Medidas aprox, 1,60 m X 2,10 m (espacios 16 y 17 piso 3)</t>
  </si>
  <si>
    <t>Desmonte puerta, entrepaños, marco, tapa luz y accesorios (espacio 11, piso 2)</t>
  </si>
  <si>
    <t>Desmonte puerta, marco, tapa luz, bisagras y cerradura, medidas ,85 cm 2,25 m (espacio12 piso 2)</t>
  </si>
  <si>
    <t>Desmonte de puertas, marco, tapa luz y accesorios. Medidas aprox. ,85 cm X 2,25 m (espacio 13 piso 2)</t>
  </si>
  <si>
    <t>Desmonte y retiro de ventanas persianas exteriores (espacio 9, piso 2)</t>
  </si>
  <si>
    <t>Desmonte y retiro división en madera incluye puerta, Medidas aprox 2,00 m 2,00 m (espacio 7 y 6, piso 1 servicios)</t>
  </si>
  <si>
    <t>Desmonte de puerta y fijo en madera y vidrio, incluye cerradura, marco tapa luz y bisagras. Medidas aprox. 3,42 m X 2,25 m (espacio 4 piso 1)</t>
  </si>
  <si>
    <t>Desmonte de división  interior no original con marco en aluminio, Medidas aprox. 1,76 m X1,60m (espacio 4 piso 1)</t>
  </si>
  <si>
    <t>Desmonte y retiro de mueble inferior y superior incluye mesón en acero inoxidable y lavaplatos con sus accesorios, medidas aproximadas. 1,20 m, X 72 cm,</t>
  </si>
  <si>
    <t>Desmonte de revestimiento  en madera a la altura de zócalo muros</t>
  </si>
  <si>
    <t>Desmonte y retiro de división en madera con vidrio montante medidas aprox 2,48 m X 2,00 m (garaje)</t>
  </si>
  <si>
    <t>Desmonte y retiro de vitrina en vidrio incluye fondo en chapilla de madera (espacio 8 piso 1)</t>
  </si>
  <si>
    <t>ESPEJOS Y VIDRIOS</t>
  </si>
  <si>
    <t>Desmonte y retiro espejos incluye estructuras adhesivos</t>
  </si>
  <si>
    <t>Desmonte y retiro de división en vidrio ducha incluye marcos y bisagras. Baño piso 3</t>
  </si>
  <si>
    <t xml:space="preserve">Desmonte y retiro de canaletas de cableado estructurado incluye cableado </t>
  </si>
  <si>
    <t xml:space="preserve">PISOS </t>
  </si>
  <si>
    <t>Desmonte y retiro  de piso en sapan incluye guarda escobas (3 pisos)</t>
  </si>
  <si>
    <t>Desmonte entramado machimbre piso 1</t>
  </si>
  <si>
    <t xml:space="preserve">Desmonte de entrepiso en madera: viguetas </t>
  </si>
  <si>
    <t>Desmonte y retiro de alfombra en rollo incluye guarda escobas en madera y alfombra</t>
  </si>
  <si>
    <t>Desmonte de piso en caucho (espacio 12, piso 2)</t>
  </si>
  <si>
    <t>VARIOS</t>
  </si>
  <si>
    <t>Desmonte y retiro de cornisa en yeso perimetral, incluye puntos eléctricos y lámparas</t>
  </si>
  <si>
    <t>Desmonte y retiro de cortinas, blackout y bambulitas, incluye sistema de fijación</t>
  </si>
  <si>
    <t>Desmonte nevera y soporte</t>
  </si>
  <si>
    <t>Desmonte y retiro de rack de comunicaciones</t>
  </si>
  <si>
    <t>Desmonte y retiro caja fuerte (espacio 9, piso 2 y garaje piso 1)</t>
  </si>
  <si>
    <t>Desmonte de muros en dry wall, incluye estructura</t>
  </si>
  <si>
    <t>Desmonte y retiro de barras de apoyo cocina incluye estructura de soporte, medidas 1,53 m X 74 cm</t>
  </si>
  <si>
    <t>DEMOLICIONES</t>
  </si>
  <si>
    <t>Demolición y retiro de piso en tableta de gres zona de servicios.</t>
  </si>
  <si>
    <t>Demolición y retiro pisos en baños</t>
  </si>
  <si>
    <t xml:space="preserve">Demolición y retiro enchape piso  balcón </t>
  </si>
  <si>
    <t>Demolición y retiro cerámica, cenefas en muros,  techos baños y cocineta, cocina y garaje</t>
  </si>
  <si>
    <t>Demolición de alistado de piso</t>
  </si>
  <si>
    <t>Demolición y retiro de muro en ladrillo o bloque A= 12 cm -22 cm</t>
  </si>
  <si>
    <t>Demolición muros laterales chimenea y cierre buitrón</t>
  </si>
  <si>
    <t>Demolición y retiro de ducha y  lava traperos</t>
  </si>
  <si>
    <t xml:space="preserve">Demolición y retiro de dintel </t>
  </si>
  <si>
    <t>Demolición y retiro de poyos</t>
  </si>
  <si>
    <t>Demolición y retiro de relleno sobre piso h= 15 cm para nivelar a una sola altura</t>
  </si>
  <si>
    <t>Demolición de columnetas</t>
  </si>
  <si>
    <t>INSTALACIONES HIDROSANITARIAS (Mano de obra incluye material)</t>
  </si>
  <si>
    <t>Desmonte y taponamiento retiro de  grifería para jardinería ubicada en el espacio de aseo</t>
  </si>
  <si>
    <t xml:space="preserve">Desmonte taponamiento  y retiro de sanitarios </t>
  </si>
  <si>
    <t>Desmonte, taponamiento y retiro lavamanos</t>
  </si>
  <si>
    <t>Desmonte y retiro de rejillas de piso</t>
  </si>
  <si>
    <t>Desmonte y taponamiento de griferías de lavamanos</t>
  </si>
  <si>
    <t>Desmonte y taponamiento de grifería de ducha y desague</t>
  </si>
  <si>
    <t>Desmonte y retiro de tapas registro</t>
  </si>
  <si>
    <t>Desmonte y retiro accesorios baños (toalleros, papeleras.) juego</t>
  </si>
  <si>
    <t>Desmonte y retiro de ventilador de pared (Espacio 15, piso 2)</t>
  </si>
  <si>
    <t>Red de agua fría en PVC- presión</t>
  </si>
  <si>
    <t>Reubicación de desagüe de 4" sanitario</t>
  </si>
  <si>
    <t>Reubicación de desagüe  lavamanos</t>
  </si>
  <si>
    <t>Red de suministro provisional de obra</t>
  </si>
  <si>
    <t>Reubicación de puntos en PVC presión de suministro de agua fría</t>
  </si>
  <si>
    <t>Regata en muro y entrada mediante pases de entrepisos en maderra  instalación de tubería</t>
  </si>
  <si>
    <t>Red tubería tubería PVC 1"</t>
  </si>
  <si>
    <t>Accesorios PVC  1"</t>
  </si>
  <si>
    <t>Red de tubería PVC 3/4</t>
  </si>
  <si>
    <t>Accesorios  PVC 3/4</t>
  </si>
  <si>
    <t>Red tubería PVC 1/2</t>
  </si>
  <si>
    <t>Accesorios PVC 1/2</t>
  </si>
  <si>
    <t xml:space="preserve">Reubicación de tubería para Re ventilación por entrepisos en madera y muros </t>
  </si>
  <si>
    <t>Red sanitaria aguas negras desde los puntos al colector principal en 4¨ incluye todos los accesorios y sellantes</t>
  </si>
  <si>
    <t>Empalme de tubería PVC presión de la red principal a la red nueva</t>
  </si>
  <si>
    <t>Instalciones</t>
  </si>
  <si>
    <t>Instalación de llaves de jardín en las jardineras</t>
  </si>
  <si>
    <t>Instalación de llaves para lava traperos con desagüe</t>
  </si>
  <si>
    <t>Instalación de registro de entrada general en toda la casa  de 11/4 ¨</t>
  </si>
  <si>
    <t>Reubicación de registro de control para agua fría en 3/4¨ y 1/2¨</t>
  </si>
  <si>
    <t>Suministro e intslación instalación de lavamanos con grifería</t>
  </si>
  <si>
    <t>Suministroe intslación de sanitarios</t>
  </si>
  <si>
    <t xml:space="preserve">Ubicación de la caja lectora de aguas negras excavación y empalme </t>
  </si>
  <si>
    <t xml:space="preserve"> Suministro e instalación de tanque aéreo con válvulas de control cheque, antiretorno y material  fabricado en PVC presión</t>
  </si>
  <si>
    <t>INSTALACIONES ELECTRICAS</t>
  </si>
  <si>
    <t>Desmonte y retiro canaletas en PVC a la vista incluye cable</t>
  </si>
  <si>
    <t>Desmonte y retiro de cajas metálicas strip telefónico</t>
  </si>
  <si>
    <t>Desmonte y retiro de cajas y tableros eléctricos</t>
  </si>
  <si>
    <t>Desmonte y retiro de tomas corriente e interruptores incluye cableado</t>
  </si>
  <si>
    <t>SALIDAS</t>
  </si>
  <si>
    <t>Salida para aplique de pared</t>
  </si>
  <si>
    <t>Salida para interruptor doble, incluye cableado, ductería PVC, instalación de caja y tapa</t>
  </si>
  <si>
    <t>Salida para interruptor triple, incluye cableado, ductería PVC, instalación de caja y tapa</t>
  </si>
  <si>
    <t>Salida para cámaras y alarmas con cableado utp categoría 6, dictaría PVC 1/2</t>
  </si>
  <si>
    <t xml:space="preserve">Salida para  alarmas con ducterÍa, caja sin cableado y sin aparato, cableado a cargo del operador del circuito. </t>
  </si>
  <si>
    <t>Demolición y regatas</t>
  </si>
  <si>
    <t>Perforaciones para pases de tubería</t>
  </si>
  <si>
    <t xml:space="preserve">MAMPOSTERIA </t>
  </si>
  <si>
    <t>Mampostería en bloque</t>
  </si>
  <si>
    <t xml:space="preserve">Muros en bloque </t>
  </si>
  <si>
    <t xml:space="preserve">M2   </t>
  </si>
  <si>
    <t>Muros en bloque &lt; 50 cm</t>
  </si>
  <si>
    <t>Muros 0,15 prensado liviano fachadas</t>
  </si>
  <si>
    <t>Construcción de dintel en concreto de 3000 PSI</t>
  </si>
  <si>
    <t>Reconstrucción muro de fachada</t>
  </si>
  <si>
    <t>Construcción de poceta lava traperos cuarto de aseo, incluye mortero de pega1:4 impermeabilizado y enchape</t>
  </si>
  <si>
    <t>Construcción de vigas, viguetas y columnas</t>
  </si>
  <si>
    <t>Recubrimiento de chimenea en ladrillo refractario</t>
  </si>
  <si>
    <t>Instalación de malla vena para mampostería</t>
  </si>
  <si>
    <t>Resane de cajas eléctricas</t>
  </si>
  <si>
    <t>Apertura de nichos en mampostería</t>
  </si>
  <si>
    <t xml:space="preserve">Cierre de balas </t>
  </si>
  <si>
    <t>CUBIERTA</t>
  </si>
  <si>
    <t>Cubiertas teja barro</t>
  </si>
  <si>
    <t>Construcción de estructura de nivelación en madera seca e inmunizada de 5*5</t>
  </si>
  <si>
    <t>Instalación de estructura de soporte en madera seca e impermeabilizada para instalar la teja de barro</t>
  </si>
  <si>
    <t xml:space="preserve">Suministro e instalación de superficie de soporte en superboard de 12 mm </t>
  </si>
  <si>
    <t>Impermeabilización con Manto Morter Plas AL80 o similar</t>
  </si>
  <si>
    <t>Suministro e Instalación de bajante en lámina galvanizada cal 22, pintadad en color negro</t>
  </si>
  <si>
    <t>Instalación de Limatesas, lima hoyas y caballetes en lámina galvanizada cal 18</t>
  </si>
  <si>
    <t xml:space="preserve">ML   </t>
  </si>
  <si>
    <t>Lavado de teja de barro con removedor y máquina hidro lavadora para retirar contaminación, impurezas, material orgánico, etc.</t>
  </si>
  <si>
    <t xml:space="preserve">Instalación de teja incluye ganchos de fijación </t>
  </si>
  <si>
    <t>Suministro e instalación de teja nueva incluye ganchos de fijación</t>
  </si>
  <si>
    <t>Instalación de flanches perimetrales en lámina galvanizada cal 18</t>
  </si>
  <si>
    <t>Conservación de teja, impermeabilización para sellar poros y detener la acumulación de contaminación</t>
  </si>
  <si>
    <t>PAÑETES</t>
  </si>
  <si>
    <t>Pañetes Interiores</t>
  </si>
  <si>
    <t>Pañete interior liso muros</t>
  </si>
  <si>
    <t>Filos y dilataciones</t>
  </si>
  <si>
    <t>Resanes  y regatas</t>
  </si>
  <si>
    <t>Remates y detalles</t>
  </si>
  <si>
    <t xml:space="preserve">Cintas mortero ventanas </t>
  </si>
  <si>
    <t>Acabados muros</t>
  </si>
  <si>
    <t>Revestimiento en Microcemento en muros</t>
  </si>
  <si>
    <t>FACHADA</t>
  </si>
  <si>
    <t>Lavado general con removedor y máquina hidro lavadora</t>
  </si>
  <si>
    <t>Reposición de piezas rotas o deterioradas por piezas similares a las existentes</t>
  </si>
  <si>
    <t>Reemboquillado total con mortero impermeabilizado</t>
  </si>
  <si>
    <t>Lavado general con rinse restaurador devolviendo la apariencia original del ladrillo</t>
  </si>
  <si>
    <t xml:space="preserve">Impermeabilización general con sika tranparente </t>
  </si>
  <si>
    <t xml:space="preserve">BASES Y RELLENOS  PISOS </t>
  </si>
  <si>
    <t>Alistado de pisos</t>
  </si>
  <si>
    <t>Relleno sobre piso h=30cm, (zona de servicios)</t>
  </si>
  <si>
    <t>Relleno sobre piso h=17cm, (espacio 5)</t>
  </si>
  <si>
    <t>Afinado de piso de  5 cm</t>
  </si>
  <si>
    <t>Pendientado con mortero 1:3 impermeabilizado jardín interior incluye malla de gallinero</t>
  </si>
  <si>
    <t>Poyo en ladrillo y torta en concreto 3000 PSI e=0,10m a=0,60 m incluye enchape frente muebles cocina</t>
  </si>
  <si>
    <t>Suministro e instación de estructura en madera acerrada para la nivelación de pisos en los espacios: 1 y 2 del piso 1 y espacio 15 del piso 2</t>
  </si>
  <si>
    <t>Construcción de rampa de acceso fachada sur incluye instalación de enchape en piedra</t>
  </si>
  <si>
    <t>IMPERMEABILIZACION</t>
  </si>
  <si>
    <t>SUBTOTAL FASE II CONSTRUCCIÓN - OBRA CIVIL</t>
  </si>
  <si>
    <t>FASE III CONSTRUCCIÓN - ACABADOS</t>
  </si>
  <si>
    <t>ENCHAPES</t>
  </si>
  <si>
    <t>Suministro e instalación de enchape piso tablón en barro de 25 cm X 25 cm X 2,3 cm</t>
  </si>
  <si>
    <t xml:space="preserve"> PISOS </t>
  </si>
  <si>
    <t>Pisos interiores en madera estructurada</t>
  </si>
  <si>
    <t>Suministro e instalación de piso sapan nacional (o similar) de 12 cm de acho X 1,45 cm X 17 mm de espesor.</t>
  </si>
  <si>
    <t>Ajuste, empastada, lañado de pisos, pulida, aplicación de sello y laca.</t>
  </si>
  <si>
    <t>Ajuste, empastada, lañado  pulida, aplicación de sello y laca huellas y contrapasos escalera existente.</t>
  </si>
  <si>
    <t>Suministro e inteación de guarda escobas en MDF de 15 mm altura 10 cm color según pintura muros.</t>
  </si>
  <si>
    <t>Escalera</t>
  </si>
  <si>
    <t>Restauración pasos escalera en madera: Pasos y contrapasos</t>
  </si>
  <si>
    <t>Restauración escalera en madera: Descansos</t>
  </si>
  <si>
    <t>Restauración piezas escalera baranda, pasamanos, gualdera, zocalo, peldaño y pilarejo de la baranda</t>
  </si>
  <si>
    <t>ml</t>
  </si>
  <si>
    <t>Recuperación entrepisos en madea</t>
  </si>
  <si>
    <t xml:space="preserve"> Remplazo entramado en madera machimbrado </t>
  </si>
  <si>
    <t xml:space="preserve"> Remplazo de viga entrepiso VT 01 (5cm 18 cm x 3,80m) Madera amarillo o similar </t>
  </si>
  <si>
    <t xml:space="preserve"> Remplazo de viga entrepiso VT 02  (5cm 18 cm x 2,50m) Madera amarillo o similar </t>
  </si>
  <si>
    <t xml:space="preserve"> Remplazo de viga entrepiso VT 03 (5cm 18 cm x 2,85m) Madera amarillo o similar  </t>
  </si>
  <si>
    <t xml:space="preserve"> Remplazo de viga entrepiso VT 04 (5cm 18 cm x 5,55m) Madera amarillo o similar  </t>
  </si>
  <si>
    <t xml:space="preserve"> Remplazo de viga entrepiso VT 05 (5cm 18 cm x 2,80m) Madera amarillo o similar  </t>
  </si>
  <si>
    <t xml:space="preserve"> Remplazo de viga entrepiso VT 06 (5cm 18 cm x 4,85m) Madera amarillo o similar  </t>
  </si>
  <si>
    <t xml:space="preserve"> Remplazo de viga entrepiso VT 07 (5cm 18 cm x 4,40m) Madera amarillo o similar  </t>
  </si>
  <si>
    <t xml:space="preserve"> Remplazo de viga entrepiso VT 08 (5cm 18 cm x 1,70m) Madera amarillo o similar  </t>
  </si>
  <si>
    <t xml:space="preserve"> Remplazo de viga entrepiso VT 09 (5cm 18 cm x 3,20m) Madera amarillo o similar  </t>
  </si>
  <si>
    <t xml:space="preserve"> Remplazo de viga entrepiso VT 010 (5cm 18 cm x 1,15m) Madera amarillo o similar  </t>
  </si>
  <si>
    <t xml:space="preserve"> Remplazo de viga entrepiso VT 011 (5cm 18 cm x 1,30m) Madera amarillo o similar  </t>
  </si>
  <si>
    <t xml:space="preserve"> Remplazo de viga entrepiso VT 012 (5cm 18 cm x 3,00m) Madera amarillo o similar  </t>
  </si>
  <si>
    <t xml:space="preserve"> Remplazo de viga entrepiso VT 013 (5cm 18 cm x 3,90m) Madera amarillo o similar  </t>
  </si>
  <si>
    <t xml:space="preserve"> Remplazo de viga entrepiso VT 015 (5cm 18 cm x 4,10m) Madera amarillo o similar  </t>
  </si>
  <si>
    <t xml:space="preserve"> Remplazo de viga entrepiso VT 017 (5cm 18 cm x 4,65 m) Madera amarillo o similar  </t>
  </si>
  <si>
    <t xml:space="preserve"> Remplazo de viga entrepiso VT 018  (5cm 18 cm x 2,60m) Madera amarillo o similar  </t>
  </si>
  <si>
    <t xml:space="preserve"> Remplazo de viga entrepiso VT 019 (5cm 18 cm x 4,25m) Madera amarillo o similar  </t>
  </si>
  <si>
    <t xml:space="preserve"> Remplazo de viga entrepiso VT 20 (5cm 18 cm x 2,75m) Madera amarillo o similar  </t>
  </si>
  <si>
    <t xml:space="preserve"> Remplazo de viga entrepiso VT 21 (5cm 18 cm x 1,65m) Madera amarillo o similar  </t>
  </si>
  <si>
    <t xml:space="preserve"> Remplazo de viga entrepiso VT 22 (5cm 18 cm x 2,38m) Madera amarillo o similar  </t>
  </si>
  <si>
    <t xml:space="preserve"> Remplazo de viga entrepiso VT 25 (5cm 18 cm x 2,20m) Madera amarillo o similar </t>
  </si>
  <si>
    <t>Pisos andén</t>
  </si>
  <si>
    <t>Conformación cinta de confinamiento</t>
  </si>
  <si>
    <t xml:space="preserve">Suministro e instalación de adoquines en arcilla </t>
  </si>
  <si>
    <t>Piso garaje</t>
  </si>
  <si>
    <t>Suministro y aplicación de recubrimiento epóxico en piso garaje (piso existente alfombra en rollo)</t>
  </si>
  <si>
    <t>DRY WALL</t>
  </si>
  <si>
    <t>Cielos rasos en dry wall  a una cara incluye estructura y dilataciones</t>
  </si>
  <si>
    <t>Suministro e instalación de muro en dry wall, incluye estructura, dilataciones y pintura en vinilo a tres manos</t>
  </si>
  <si>
    <t>Dintel  en  dry wall acabado con tres manos de pintura acrílica en sus tres caras vistas e= 0,10 a 0,60 m (Con refuerzo en madera)</t>
  </si>
  <si>
    <t>ILUMINACIÓN</t>
  </si>
  <si>
    <t>Suministro e instalación bala led  5W pisos para jardín</t>
  </si>
  <si>
    <t xml:space="preserve">Suministro e instalación de luminaria orbita para descolgar en techo, con luz interna, cuerpo en aluminio extruido, difusor en termo plástico de alta resistencia. </t>
  </si>
  <si>
    <t>Suministro e instalación de plafón cuadrado para descolgar, cuerpo en aluminio y difusor opalizado.) cuarto técnico, cocina y cuarto de aseo</t>
  </si>
  <si>
    <t>Suministro e instalación de luminaria LED para sobre poner en pared. JARDIN</t>
  </si>
  <si>
    <t>Suministro e instalación de riel lineal de sobreponer o descolgar lumínicas, permitiendo soportar distintas luminarias 3P con conector compatible</t>
  </si>
  <si>
    <t>Sumistro e instalación de luminaria para instalar en Riel, cuerpo en aluminio extruido y acabado pintura electrostática poliéster 100%. Color negro metalizado por proceso químico. (espacios 2, 13 y baños)</t>
  </si>
  <si>
    <t>Luminaria lineal led para descolgar (1.0 m x 0.05 x 0.08)</t>
  </si>
  <si>
    <t>Suministro e instalación de luminaria para empotrar en Dry Wall o en techo falso,   equipada con Leds,  con difusor opaco, con un Angulo de radiación de 90°-100°</t>
  </si>
  <si>
    <t>Perfil en aluminio luz indirecta muros y cinta led</t>
  </si>
  <si>
    <t>Aplique exterior en hierro, acabado negro mate, incluye bombillo luz cálida</t>
  </si>
  <si>
    <t>CARPINTERÍA METÁLICA</t>
  </si>
  <si>
    <t>FACHADA INTERIOR SUR</t>
  </si>
  <si>
    <t>Fabricación suministro e instalación de puerta plegable salia a jardín interior piso 1(marco, pisa vidrios, retícula y vidrios)</t>
  </si>
  <si>
    <t>Suministro e instalación Puerta cuarto técnico incluye marco y cerradura</t>
  </si>
  <si>
    <t>Suministro e instalación Puertas cuarto de aseo incluye marco y cerradura</t>
  </si>
  <si>
    <t>Suministro e instalación de puerta bodega piso 3 incluye marco y cerradura</t>
  </si>
  <si>
    <t xml:space="preserve">Restauración ventana, medidas: 1,80 m x ,70 cm </t>
  </si>
  <si>
    <t xml:space="preserve">Restauración ventana, medidas: 1,00 m x ,70 cm </t>
  </si>
  <si>
    <t>Cambio paneles frontales x 2 puerta salida a balcón piso 2 espacio 11</t>
  </si>
  <si>
    <t>Mantenimiento  reja exterior</t>
  </si>
  <si>
    <t>Pintura lámparas exteriores incluye suministro e instalación de bombillo luz cálida</t>
  </si>
  <si>
    <t>VIDRIOS Y ESPEJOS</t>
  </si>
  <si>
    <t>Suministro e instalación de espejo redondo para baño en cristal cantos pulidos de 3 mm medidas; ,60 cm x 60 cm</t>
  </si>
  <si>
    <t>Suministro e instalación vidrios ventanas fachadas</t>
  </si>
  <si>
    <t>CARPINTERIA DE MADERA</t>
  </si>
  <si>
    <t>PUERTAS PISO 1</t>
  </si>
  <si>
    <t xml:space="preserve"> P-1 Restauración y giro puerta principal, Incluye vidrio mirilla, reja y cerradura de seguridad</t>
  </si>
  <si>
    <t>P-2 Restauración y reubicación puerta baño piso 1   incluye chapa medidas: ,70 cm X2,25 cm, a reubicar en baño mujeres piso 1</t>
  </si>
  <si>
    <t>P-3 Restauración y reubicación puerta cuarto técnico piso 2 incluye chapa medidas: ,70 cm X2,25 cm, a reubicar en baño hombres piso 1,</t>
  </si>
  <si>
    <t>P-3 Restauración de puerta salida a garaje incluye chapa</t>
  </si>
  <si>
    <t>P-4 Restauración puerta plegable garaje incluye cerradura de seguridad</t>
  </si>
  <si>
    <t>P-5 Restauración puerta batiente garaje incluye cerradura de seguridad</t>
  </si>
  <si>
    <t xml:space="preserve">P-6 Restauración puerta espacio 2 incluye chapa, cara interior y exterior </t>
  </si>
  <si>
    <t>P-7 Restauración de Puerta acceso a la casa desde el garaje, incluye cerradura</t>
  </si>
  <si>
    <t>P-8 Restauración de puerta acceso a zona de servicios, incluye cerradura</t>
  </si>
  <si>
    <t>P-9 Restauración de puerta baño bajo escaleras incluye cerradura</t>
  </si>
  <si>
    <t>P-10 Suministro e instalación de puerta para cocina</t>
  </si>
  <si>
    <t>Suministro e intalción de puertas para baños</t>
  </si>
  <si>
    <t>PUERTAS PISO 2</t>
  </si>
  <si>
    <t>P-12 Restauración y reubicación puertas baños medidas: .70 cm X 2,25 m</t>
  </si>
  <si>
    <t>P-13 Restauración puerta espacio 9, 11, 13 Y 15</t>
  </si>
  <si>
    <t>PUERTAS PISO 3</t>
  </si>
  <si>
    <t>P-14 Restauración puerta baño</t>
  </si>
  <si>
    <t>VENTANAS PISO 1</t>
  </si>
  <si>
    <t>V-1 Restauración ventana espacio 1  medidas: 1,82 m X 1,63 m (cara interior y exterior) incluye restauración o remplazo de cerradura.</t>
  </si>
  <si>
    <t>V-2 Restauración ventana, espacio 2 medidas: 2,53 m X 1,90 m, (incluye restauración o remplazo de cerradura)</t>
  </si>
  <si>
    <t>V- 3 Restauración ventana, espacio 2, medidas: 2,48 m x 1,9 0m (cara interior y exterior) restauración o cambio de manijas</t>
  </si>
  <si>
    <t>V-4 Restauración ventanas espacio 5, medidas: ,76 cm X 1,42 m (cara interior y exterior) restauración o cambio de manijas</t>
  </si>
  <si>
    <t>V-6 Suministro e instalación de ventana baños en madera</t>
  </si>
  <si>
    <t>V-8 Restauración ventana punto fijo vitrales (cara interior y exterior)</t>
  </si>
  <si>
    <t>VENTANA PISO 2</t>
  </si>
  <si>
    <t>V-9 Restauración ventana espacio 9 medidas: 1,05 m x 1,05 m (cara interior y exterior) restauración o cambio de manijas</t>
  </si>
  <si>
    <t>V-10 Restauración ventanas espacio 9 medidas: ,90 cm X 1,45 m (cara in terior y exterior)restauración o cambio de manijas</t>
  </si>
  <si>
    <t>V-11 Restauración ventanas espacio 11 medidas: 1,20 m X 2,25 m (cara interior y exterior)</t>
  </si>
  <si>
    <t>V-12 Restauración ventanas espacio baño medidas: ,73 cm X 1,15 m (cara int erior y exterior) restauración o cambio de manijas</t>
  </si>
  <si>
    <t>V-13 Restauración ventanas espacio 13 medidas: 2,50 m X 1,80 m (cara interior y exterior) restauración o cambio de manijas</t>
  </si>
  <si>
    <t xml:space="preserve">V-14 Restauración ventanas espacio 13 medidas: 1,50 cm X 1,80 m (cara interior y exterior) restauración o cambio de manijas </t>
  </si>
  <si>
    <t>V-15 Restauración ventanas espacio 13 medidas: ,98 cm X 1,45 m (cara interior y exterior)restauración o cambio de manijas</t>
  </si>
  <si>
    <t>V-16 Restauración ventanas espacio 15 medidas: ,80 cm X ,76 cm (cara interior y exterior) restauración o cambio de manijas</t>
  </si>
  <si>
    <t>V-17 Restauración ventanas espacio 14 medidas: ,78 cm X 1,45 m (cara interior y exterior) restauración o cambio de manijas</t>
  </si>
  <si>
    <t xml:space="preserve">V-18 Restauración ventanas espacio 14 medidas: 1,45 cm X 1,45 m (cara interior y exterior) restauración o cambio de manijas </t>
  </si>
  <si>
    <t>VENTANA PISO 3</t>
  </si>
  <si>
    <t xml:space="preserve">V-19 Restauración ventanas hall escalera medidas: ,65 cm X ,95 cm (cara interior y exterior) restauración o cambio de manijas </t>
  </si>
  <si>
    <t xml:space="preserve">V-20 Restauración ventanas espacio 16 medidas: 96 cm X 98 cm (cara interior y exterior) restauración o cambio de manijas </t>
  </si>
  <si>
    <t>V-21 Restauración ventanas espacio 16 medidas: ,56 cm X ,96 cm (cara interior y exterior)</t>
  </si>
  <si>
    <t xml:space="preserve">V-22 Restauración ventanas espacio 16 medidas: 1,40 m X ,85 cm (cara interior y exterior) restauración o cambio de manijas  </t>
  </si>
  <si>
    <t>V-23 Suministro e instalación ventana batiente baño piso 3 medidas: ,90 cm X 1,10 m (cara interior y exterior) restauración o cambio de manijas</t>
  </si>
  <si>
    <t>MUEBLES Y ELEMENTOS EN MADERA</t>
  </si>
  <si>
    <t xml:space="preserve">Suministro e instalación de muebles inferior baños en MDF RH, cantos de 15 mm, </t>
  </si>
  <si>
    <t>Restauración viga en madera espacio piso 1</t>
  </si>
  <si>
    <t>Suministro e instalación de entrepaños con renegréese espacio 1 piso 1 y especio 11 piso 2</t>
  </si>
  <si>
    <t>Suministro e instalación de  planchón de madera roble
de dimisiones 15 X 4 ) Incluye pintura fachadas</t>
  </si>
  <si>
    <t>Restauración contramarcos y estructura en madera en fachadas occidente y sur</t>
  </si>
  <si>
    <t xml:space="preserve">Suministro e instalación de sistema de pneles móviles acústicos </t>
  </si>
  <si>
    <t>PINTURA</t>
  </si>
  <si>
    <t>Pintura vinilo  tipo 1 estuco y muros 3 manos</t>
  </si>
  <si>
    <t>Pintura vinilo  tipo 1 muros estuco y  3 manos</t>
  </si>
  <si>
    <t>Pintura Coraza fachadas laterales</t>
  </si>
  <si>
    <t>Pintura epóxica muros y pisos cuarto técnico</t>
  </si>
  <si>
    <t>Pintura  baranda balcón</t>
  </si>
  <si>
    <t>Ml</t>
  </si>
  <si>
    <t xml:space="preserve">APARATOS Y MUEBLES COCINA y BAÑOS </t>
  </si>
  <si>
    <t>Muebles de cocina y baños</t>
  </si>
  <si>
    <t>Accesorios muebles cocina y baños (bisagras,  rieles, chazos metálicos y manijas)</t>
  </si>
  <si>
    <t xml:space="preserve">Equipos de cocina </t>
  </si>
  <si>
    <t>Suministro instalación de estufa de incrustar de dos fogones</t>
  </si>
  <si>
    <t>DOTACIÓN BAÑOS Y COCINA</t>
  </si>
  <si>
    <t>Lavamanos baños de sobreponer color blanco</t>
  </si>
  <si>
    <t>Grifería lavamanos baños</t>
  </si>
  <si>
    <t>Grifería lavaplatos monocontrol ref socoda o similar</t>
  </si>
  <si>
    <t>Accesorios baños persona movilidad reducida</t>
  </si>
  <si>
    <t>Accesorios de baños</t>
  </si>
  <si>
    <t>JG</t>
  </si>
  <si>
    <t>Rejillas de piso baños</t>
  </si>
  <si>
    <t>Desagüe de push con rebosadero</t>
  </si>
  <si>
    <t>Grifería lava trapero</t>
  </si>
  <si>
    <t>Grifería jardineras</t>
  </si>
  <si>
    <t>EQUIPOS ESPECIALES</t>
  </si>
  <si>
    <t>Gl</t>
  </si>
  <si>
    <t>GASTOS VARIOS</t>
  </si>
  <si>
    <t>Equipos de obra</t>
  </si>
  <si>
    <t xml:space="preserve">Mes  </t>
  </si>
  <si>
    <t xml:space="preserve">ASEO </t>
  </si>
  <si>
    <t>Aseo durante obra (1 ayudante)</t>
  </si>
  <si>
    <t>Aseo final de obra</t>
  </si>
  <si>
    <t>Material es de aseo y protección obra</t>
  </si>
  <si>
    <t>Cargue y retiro de escombros</t>
  </si>
  <si>
    <t>VJ</t>
  </si>
  <si>
    <t>Lonas para retiro de escombro</t>
  </si>
  <si>
    <t>SUBTOTAL FASE III CONSTRUCCIÓN - ACABADOS</t>
  </si>
  <si>
    <t>SUBTOTAL COSTOS DIRECTOS (FASE I + II + III)</t>
  </si>
  <si>
    <t>ADMINISTRACIÓN DE OBRA</t>
  </si>
  <si>
    <t>Director de obra</t>
  </si>
  <si>
    <t>Residente de obra</t>
  </si>
  <si>
    <t>Inspector de obra</t>
  </si>
  <si>
    <t>Profesional SISO</t>
  </si>
  <si>
    <t>Ingeniero eléctrico o ingeniero electrisista</t>
  </si>
  <si>
    <t>Ingeniero (a) Civil con Especialización en Hidráulica – Sanitaria y RCI</t>
  </si>
  <si>
    <t>Costos de papelería</t>
  </si>
  <si>
    <t>Teléfono e internet obra</t>
  </si>
  <si>
    <t>Pólizas y seguros daños a terceros y accedentes</t>
  </si>
  <si>
    <t>Impuesto 4 por mil y costos transferencias bancarias</t>
  </si>
  <si>
    <t>IMPREVISTOS PRESUPUESTALES</t>
  </si>
  <si>
    <t>UTILIDAD</t>
  </si>
  <si>
    <t>IVA</t>
  </si>
  <si>
    <t>SUBTOTAL FASE COSTOS INDIRECTOS</t>
  </si>
  <si>
    <t>COSTO TOTAL DE LA OBRA</t>
  </si>
  <si>
    <t xml:space="preserve">Trascigo de material </t>
  </si>
  <si>
    <t>Sanitarios baños corona linea institucional color blanco</t>
  </si>
  <si>
    <t>Rejillas de piso jardin interior</t>
  </si>
  <si>
    <t>Lavaplatos en acero inoxidable para cocina</t>
  </si>
  <si>
    <t>Alquiler andamios</t>
  </si>
  <si>
    <t>Aseo final vidrios y ventanearía</t>
  </si>
  <si>
    <t>Suministro e Instalación de canal perimetral en lámina Galvanizada cal 22, pintada en color negro</t>
  </si>
  <si>
    <t>ANEXO 5 - PROPUESTA ECONÓMICA
Convocatoria pública licitación No. 001-2026</t>
  </si>
  <si>
    <t>PRECIOS UNITARIOS</t>
  </si>
  <si>
    <t>MATERIALES</t>
  </si>
  <si>
    <t>MANO DE OBRA</t>
  </si>
  <si>
    <t>PRECIO UNITARIO</t>
  </si>
  <si>
    <t>Suministro e instalación de luminaria acampanada tipo industrial para suspender en cielo raso. Cuerpo en aluminio repujado acabado exterior con recubrimiento en pintura electrostática. Fuente lumínica LED COB/ LED MR16 GU10/ LED A60 E-27</t>
  </si>
  <si>
    <t>Suministro e Instalación  de muebles superiores en MDF y/o  aglomerado  RH(resistente a la humedad) de 15 mm o 18 mmde espesor, acabado en melamina color a definir, puertas y entrepaños graduables (ubicación cocineta)</t>
  </si>
  <si>
    <t>Suministro e Instalación de mueble inferior en MDF y/o aglomerado RH (resistente a la humedad) de 15 mm o 18mm de espesor, acbado en melamina color a definir  incluye  cajones,  puertas,  mesón  sinterizado (ubicación  cocineta)</t>
  </si>
  <si>
    <t>Suministro e instlación de mueble para baños en MDF o  aglomerado RH (resistente a la humedad) de 15 mm o 18 mm de espesor  con acabado en malemina color a definir incluye entrepaños graduables y puertas</t>
  </si>
  <si>
    <t>Mueble de aseo en MDF y/ aglomerado RH (resitente a la humedad), acabdo en melamina, incluye entrepaños con niveladores y modulo para escobas</t>
  </si>
  <si>
    <t>Elementos para atención de emergencias del SG - SST</t>
  </si>
  <si>
    <t xml:space="preserve">QUINC  </t>
  </si>
  <si>
    <t>Imprevistos %</t>
  </si>
  <si>
    <t>Utilidad %</t>
  </si>
  <si>
    <t>Razón social:</t>
  </si>
  <si>
    <t>NIT:</t>
  </si>
  <si>
    <t>Firma:</t>
  </si>
  <si>
    <t>Nombre representante legal:</t>
  </si>
  <si>
    <t>Contratación de una obra civil para restaurar la infraestructura física del bien inmueble de propiedad de la Organización de Estados Iberoamericanos – OEI, declarado de interés cultural del ámbito distrital, ubicado en la Carrera 6 No. 67 - 18 en Bogotá D.C., que incluye su mantenimiento y adecuación.</t>
  </si>
  <si>
    <t>Desmonte y retiro lámparas, panel led,  plafones, apliques de pared, balas, colgantes bombillo tipo vela, dicroicos, ahorradores incluye tubería, cableado, anclajes de soporte, bala, socket, balasto, soportes, etc.</t>
  </si>
  <si>
    <t>Suministro de salida para lámpara empotrada, con cableado, ductería PVC, incluye la armada e  instalación de la lámpara</t>
  </si>
  <si>
    <t>Salida para interruptor sencillo, Incluye  cableado, ductería PVC,  instalación de la caja y  tapa</t>
  </si>
  <si>
    <t>Salida para interruptor conmutable doble, incluye  cableado, ductería PVC,  instalación de la caja y  tapa</t>
  </si>
  <si>
    <t>Salida para interruptor conmutable sencillo, incluye  cableado, ductería PVC,  instalación de la caja y  tapa</t>
  </si>
  <si>
    <t>Salida para interruptor conmutable triple, incluye  cableado, ductería PVC,  instalación de la caja y  tapa</t>
  </si>
  <si>
    <t>Salida para interruptor dimerizable. Incluye  cableado, ductería PVC,  instalación de la caja y  tapa</t>
  </si>
  <si>
    <t>Salida para toma de 110 V incluye con aparato, instalación de la caja y la tapa</t>
  </si>
  <si>
    <t>Salida para toma de 220 V  incluye con aparato, instalación de la caja y la tapa</t>
  </si>
  <si>
    <t>Salida para toma 110V GFCI , incluye con dictaría PVC , cableado, aparato,  instalación de la caja y la tapa</t>
  </si>
  <si>
    <t>instalación de riel y cinta led, con cableado, ductería PVC, incluye la armada e instalación de la lámpara</t>
  </si>
  <si>
    <t>Salida para tomas de datos, ductería PVC, cableado utp categoría 6, incluye la instalación de la caja y tapa</t>
  </si>
  <si>
    <t>Salida para pulsador timbre con cableado, ductería PVC, incluye instlación de caja y tapa</t>
  </si>
  <si>
    <t>Salida para TV con ducteria PVC, caja y cableado UTP para TV</t>
  </si>
  <si>
    <t xml:space="preserve">Caja de paso de 25 x 30 x 15 luminex o similar  para centralizar cableado datos y TV </t>
  </si>
  <si>
    <t>Caja de paso de 25 x 30 x 15 luminex o similar para centralizar cableado cámaras y alarma</t>
  </si>
  <si>
    <t>Suministro tablero de 42 circuitos con espacio para totalizado, con tacos e instalación incluye armada y marcación</t>
  </si>
  <si>
    <t>Banca jardín exterior</t>
  </si>
  <si>
    <t xml:space="preserve">Nichos mampostería de jardín interior </t>
  </si>
  <si>
    <t>Impermeabilización con manto asfaltico piso exterior</t>
  </si>
  <si>
    <t>Suministro e instalación enchape piso cocina en porcelanato orbit taupe de decorceramica o similar, tráfico comercial medidas de ,60 cm X,60 cm incluye: transporte de los materiales, mortero adhesivo para enchapes tipo pegacor con latex o equivalente y boquilla color almendra</t>
  </si>
  <si>
    <t>Suministro e instalación de enchape muros cocina tipo baldosa brick o similar color blanco incluye: transporte de los materiales, mortero adhesivo para enchapes tipo pegacor con latex o equivalente y boquilla color blanco</t>
  </si>
  <si>
    <t>Suministro e instalación de enchape piso baños porcelanato estilo neutro loft greige de decorceramica, formato 60 cm x 60 cm, incluye: transporte de los materiales, mortero adhesivo para enchapes tipo pegacor con latex o equivalente y boquilla color almendra</t>
  </si>
  <si>
    <t>Suministro e instalación de enchape muro baños porcelanato porcelanato terrzo orbit de 60X60 grafito y gris de decorcerámica o similar incluye: transporte de los materiales, mortero adhesivo para enchapes tipo pegacor con latex o equivalente y boquilla</t>
  </si>
  <si>
    <t>Bicicletero metálico de 6 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</si>
</sst>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[$-1010409]#,##0.00;\-#,##0.00"/>
    <numFmt numFmtId="167" formatCode="[$-1010409]#,##0;\-#,##0"/>
    <numFmt numFmtId="168" formatCode="0.0"/>
    <numFmt numFmtId="169" formatCode="[$-1010409]#,##0.0;\-#,##0.0"/>
    <numFmt numFmtId="170" formatCode="&quot;$&quot;\ #,##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</font>
    <font>
      <sz val="10"/>
      <color indexed="8"/>
      <name val="Arial"/>
    </font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0"/>
      <color rgb="FF000000"/>
      <name val="Arial"/>
    </font>
    <font>
      <b/>
      <sz val="11"/>
      <color theme="1"/>
      <name val="Arial"/>
    </font>
    <font>
      <b/>
      <sz val="10"/>
      <color theme="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167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5" fontId="9" fillId="0" borderId="1" xfId="0" applyNumberFormat="1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2" fontId="9" fillId="2" borderId="1" xfId="0" applyNumberFormat="1" applyFont="1" applyFill="1" applyBorder="1" applyAlignment="1">
      <alignment horizontal="left" vertical="center" wrapText="1"/>
    </xf>
    <xf numFmtId="165" fontId="11" fillId="0" borderId="1" xfId="0" applyNumberFormat="1" applyFont="1" applyBorder="1" applyAlignment="1">
      <alignment vertical="center" wrapText="1"/>
    </xf>
    <xf numFmtId="10" fontId="9" fillId="0" borderId="1" xfId="3" applyNumberFormat="1" applyFont="1" applyFill="1" applyBorder="1" applyAlignment="1" applyProtection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170" fontId="4" fillId="0" borderId="0" xfId="0" applyNumberFormat="1" applyFont="1" applyAlignment="1">
      <alignment vertical="center"/>
    </xf>
    <xf numFmtId="165" fontId="4" fillId="0" borderId="0" xfId="2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70" fontId="11" fillId="6" borderId="1" xfId="0" applyNumberFormat="1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vertical="center"/>
    </xf>
    <xf numFmtId="0" fontId="11" fillId="5" borderId="6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5" fontId="9" fillId="0" borderId="1" xfId="2" applyFont="1" applyFill="1" applyBorder="1" applyAlignment="1">
      <alignment vertical="center"/>
    </xf>
    <xf numFmtId="167" fontId="9" fillId="0" borderId="1" xfId="0" applyNumberFormat="1" applyFont="1" applyBorder="1" applyAlignment="1">
      <alignment vertical="center"/>
    </xf>
    <xf numFmtId="169" fontId="9" fillId="0" borderId="1" xfId="0" applyNumberFormat="1" applyFont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right" vertical="center"/>
    </xf>
    <xf numFmtId="165" fontId="8" fillId="3" borderId="1" xfId="2" applyFont="1" applyFill="1" applyBorder="1" applyAlignment="1">
      <alignment vertical="center"/>
    </xf>
    <xf numFmtId="165" fontId="8" fillId="7" borderId="1" xfId="0" applyNumberFormat="1" applyFont="1" applyFill="1" applyBorder="1" applyAlignment="1">
      <alignment horizontal="right" vertical="center"/>
    </xf>
    <xf numFmtId="165" fontId="8" fillId="7" borderId="1" xfId="2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horizontal="center" vertical="center"/>
    </xf>
    <xf numFmtId="170" fontId="9" fillId="0" borderId="1" xfId="0" applyNumberFormat="1" applyFont="1" applyBorder="1" applyAlignment="1">
      <alignment vertical="center"/>
    </xf>
    <xf numFmtId="2" fontId="12" fillId="0" borderId="1" xfId="0" applyNumberFormat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170" fontId="9" fillId="2" borderId="1" xfId="0" applyNumberFormat="1" applyFont="1" applyFill="1" applyBorder="1" applyAlignment="1">
      <alignment horizontal="right" vertical="center"/>
    </xf>
    <xf numFmtId="166" fontId="9" fillId="0" borderId="1" xfId="0" applyNumberFormat="1" applyFont="1" applyBorder="1" applyAlignment="1">
      <alignment horizontal="center" vertical="center"/>
    </xf>
    <xf numFmtId="170" fontId="12" fillId="0" borderId="1" xfId="0" applyNumberFormat="1" applyFont="1" applyBorder="1" applyAlignment="1">
      <alignment vertical="center"/>
    </xf>
    <xf numFmtId="165" fontId="12" fillId="0" borderId="1" xfId="2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168" fontId="9" fillId="0" borderId="1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2" fontId="12" fillId="0" borderId="0" xfId="0" applyNumberFormat="1" applyFont="1" applyAlignment="1">
      <alignment horizontal="center" vertical="center"/>
    </xf>
    <xf numFmtId="2" fontId="9" fillId="0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0" fontId="9" fillId="0" borderId="1" xfId="3" applyNumberFormat="1" applyFont="1" applyFill="1" applyBorder="1" applyAlignment="1" applyProtection="1">
      <alignment horizontal="center" vertical="center"/>
    </xf>
    <xf numFmtId="168" fontId="9" fillId="0" borderId="1" xfId="3" applyNumberFormat="1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6" fontId="9" fillId="0" borderId="1" xfId="0" applyNumberFormat="1" applyFont="1" applyBorder="1" applyAlignment="1">
      <alignment vertical="center"/>
    </xf>
    <xf numFmtId="165" fontId="8" fillId="3" borderId="5" xfId="0" applyNumberFormat="1" applyFont="1" applyFill="1" applyBorder="1" applyAlignment="1">
      <alignment horizontal="right" vertical="center"/>
    </xf>
    <xf numFmtId="165" fontId="8" fillId="0" borderId="3" xfId="0" applyNumberFormat="1" applyFont="1" applyBorder="1" applyAlignment="1">
      <alignment horizontal="right" vertical="center"/>
    </xf>
    <xf numFmtId="165" fontId="15" fillId="9" borderId="1" xfId="0" applyNumberFormat="1" applyFont="1" applyFill="1" applyBorder="1" applyAlignment="1">
      <alignment horizontal="right" vertical="center"/>
    </xf>
    <xf numFmtId="165" fontId="15" fillId="9" borderId="1" xfId="2" applyFont="1" applyFill="1" applyBorder="1" applyAlignment="1">
      <alignment vertical="center"/>
    </xf>
    <xf numFmtId="2" fontId="12" fillId="2" borderId="1" xfId="0" applyNumberFormat="1" applyFont="1" applyFill="1" applyBorder="1" applyAlignment="1">
      <alignment horizontal="center" vertical="center"/>
    </xf>
    <xf numFmtId="9" fontId="12" fillId="0" borderId="1" xfId="3" applyFont="1" applyBorder="1" applyAlignment="1">
      <alignment horizontal="center" vertical="center"/>
    </xf>
    <xf numFmtId="165" fontId="11" fillId="3" borderId="1" xfId="2" applyFont="1" applyFill="1" applyBorder="1" applyAlignment="1">
      <alignment vertical="center"/>
    </xf>
    <xf numFmtId="165" fontId="4" fillId="0" borderId="0" xfId="2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10" borderId="4" xfId="0" applyFont="1" applyFill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165" fontId="8" fillId="3" borderId="3" xfId="0" applyNumberFormat="1" applyFont="1" applyFill="1" applyBorder="1" applyAlignment="1">
      <alignment horizontal="right" vertical="center"/>
    </xf>
    <xf numFmtId="165" fontId="8" fillId="3" borderId="6" xfId="0" applyNumberFormat="1" applyFont="1" applyFill="1" applyBorder="1" applyAlignment="1">
      <alignment horizontal="right" vertical="center"/>
    </xf>
    <xf numFmtId="165" fontId="15" fillId="9" borderId="3" xfId="0" applyNumberFormat="1" applyFont="1" applyFill="1" applyBorder="1" applyAlignment="1">
      <alignment horizontal="right" vertical="center"/>
    </xf>
    <xf numFmtId="165" fontId="15" fillId="9" borderId="6" xfId="0" applyNumberFormat="1" applyFont="1" applyFill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5" fontId="8" fillId="7" borderId="3" xfId="0" applyNumberFormat="1" applyFont="1" applyFill="1" applyBorder="1" applyAlignment="1">
      <alignment horizontal="right" vertical="center"/>
    </xf>
    <xf numFmtId="165" fontId="8" fillId="7" borderId="6" xfId="0" applyNumberFormat="1" applyFont="1" applyFill="1" applyBorder="1" applyAlignment="1">
      <alignment horizontal="right" vertical="center"/>
    </xf>
    <xf numFmtId="165" fontId="8" fillId="3" borderId="5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2" fontId="11" fillId="6" borderId="1" xfId="0" applyNumberFormat="1" applyFont="1" applyFill="1" applyBorder="1" applyAlignment="1">
      <alignment horizontal="center" vertical="center"/>
    </xf>
    <xf numFmtId="165" fontId="11" fillId="6" borderId="1" xfId="2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/>
    </xf>
    <xf numFmtId="170" fontId="11" fillId="6" borderId="3" xfId="0" applyNumberFormat="1" applyFont="1" applyFill="1" applyBorder="1" applyAlignment="1">
      <alignment horizontal="center" vertical="center"/>
    </xf>
    <xf numFmtId="170" fontId="11" fillId="6" borderId="5" xfId="0" applyNumberFormat="1" applyFont="1" applyFill="1" applyBorder="1" applyAlignment="1">
      <alignment horizontal="center" vertical="center"/>
    </xf>
    <xf numFmtId="170" fontId="11" fillId="6" borderId="2" xfId="0" applyNumberFormat="1" applyFont="1" applyFill="1" applyBorder="1" applyAlignment="1">
      <alignment horizontal="center" vertical="center"/>
    </xf>
    <xf numFmtId="170" fontId="11" fillId="6" borderId="4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19B1B-646C-4E6A-86AF-3EA93E950092}">
  <sheetPr>
    <pageSetUpPr fitToPage="1"/>
  </sheetPr>
  <dimension ref="A1:I418"/>
  <sheetViews>
    <sheetView tabSelected="1" topLeftCell="A364" zoomScaleNormal="100" zoomScaleSheetLayoutView="50" workbookViewId="0">
      <selection activeCell="F370" sqref="F370"/>
    </sheetView>
  </sheetViews>
  <sheetFormatPr baseColWidth="10" defaultColWidth="11.42578125" defaultRowHeight="12.75" x14ac:dyDescent="0.25"/>
  <cols>
    <col min="1" max="1" width="5.5703125" style="17" customWidth="1"/>
    <col min="2" max="2" width="13.42578125" style="17" customWidth="1"/>
    <col min="3" max="3" width="78.28515625" style="1" customWidth="1"/>
    <col min="4" max="4" width="7.7109375" style="17" customWidth="1"/>
    <col min="5" max="5" width="11.42578125" style="19" customWidth="1"/>
    <col min="6" max="8" width="19.7109375" style="20" customWidth="1"/>
    <col min="9" max="9" width="21.5703125" style="68" customWidth="1"/>
    <col min="10" max="16384" width="11.42578125" style="18"/>
  </cols>
  <sheetData>
    <row r="1" spans="1:9" ht="13.5" thickBot="1" x14ac:dyDescent="0.3">
      <c r="I1" s="21"/>
    </row>
    <row r="2" spans="1:9" ht="32.25" customHeight="1" thickBot="1" x14ac:dyDescent="0.3">
      <c r="A2" s="102" t="s">
        <v>365</v>
      </c>
      <c r="B2" s="103"/>
      <c r="C2" s="103"/>
      <c r="D2" s="103"/>
      <c r="E2" s="103"/>
      <c r="F2" s="103"/>
      <c r="G2" s="103"/>
      <c r="H2" s="103"/>
      <c r="I2" s="103"/>
    </row>
    <row r="3" spans="1:9" ht="41.25" customHeight="1" x14ac:dyDescent="0.25">
      <c r="A3" s="94" t="s">
        <v>0</v>
      </c>
      <c r="B3" s="94"/>
      <c r="C3" s="95" t="s">
        <v>383</v>
      </c>
      <c r="D3" s="95"/>
      <c r="E3" s="95"/>
      <c r="F3" s="95"/>
      <c r="G3" s="95"/>
      <c r="H3" s="95"/>
      <c r="I3" s="95"/>
    </row>
    <row r="4" spans="1:9" ht="21.75" customHeight="1" x14ac:dyDescent="0.25">
      <c r="A4" s="94" t="s">
        <v>379</v>
      </c>
      <c r="B4" s="94"/>
      <c r="C4" s="108"/>
      <c r="D4" s="108"/>
      <c r="E4" s="108"/>
      <c r="F4" s="22" t="s">
        <v>380</v>
      </c>
      <c r="G4" s="109"/>
      <c r="H4" s="109"/>
      <c r="I4" s="109"/>
    </row>
    <row r="5" spans="1:9" ht="27.75" customHeight="1" x14ac:dyDescent="0.25">
      <c r="A5" s="110" t="s">
        <v>382</v>
      </c>
      <c r="B5" s="110"/>
      <c r="C5" s="108"/>
      <c r="D5" s="108"/>
      <c r="E5" s="108"/>
      <c r="F5" s="22" t="s">
        <v>381</v>
      </c>
      <c r="G5" s="109"/>
      <c r="H5" s="109"/>
      <c r="I5" s="109"/>
    </row>
    <row r="7" spans="1:9" ht="15" customHeight="1" x14ac:dyDescent="0.25">
      <c r="A7" s="96" t="s">
        <v>2</v>
      </c>
      <c r="B7" s="96" t="s">
        <v>3</v>
      </c>
      <c r="C7" s="97" t="s">
        <v>4</v>
      </c>
      <c r="D7" s="96" t="s">
        <v>5</v>
      </c>
      <c r="E7" s="98" t="s">
        <v>6</v>
      </c>
      <c r="F7" s="104" t="s">
        <v>366</v>
      </c>
      <c r="G7" s="105"/>
      <c r="H7" s="106" t="s">
        <v>369</v>
      </c>
      <c r="I7" s="99" t="s">
        <v>7</v>
      </c>
    </row>
    <row r="8" spans="1:9" ht="15" customHeight="1" x14ac:dyDescent="0.25">
      <c r="A8" s="96"/>
      <c r="B8" s="96"/>
      <c r="C8" s="97"/>
      <c r="D8" s="96"/>
      <c r="E8" s="98"/>
      <c r="F8" s="23" t="s">
        <v>367</v>
      </c>
      <c r="G8" s="23" t="s">
        <v>368</v>
      </c>
      <c r="H8" s="107"/>
      <c r="I8" s="99"/>
    </row>
    <row r="9" spans="1:9" ht="12.75" customHeight="1" x14ac:dyDescent="0.25">
      <c r="A9" s="100" t="s">
        <v>1</v>
      </c>
      <c r="B9" s="101"/>
      <c r="C9" s="101"/>
      <c r="D9" s="101"/>
      <c r="E9" s="101"/>
      <c r="F9" s="24"/>
      <c r="G9" s="25"/>
      <c r="H9" s="25"/>
      <c r="I9" s="25"/>
    </row>
    <row r="10" spans="1:9" ht="20.100000000000001" customHeight="1" x14ac:dyDescent="0.25">
      <c r="A10" s="26">
        <v>1</v>
      </c>
      <c r="B10" s="27">
        <v>1.1000000000000001</v>
      </c>
      <c r="C10" s="4" t="s">
        <v>8</v>
      </c>
      <c r="D10" s="27" t="s">
        <v>9</v>
      </c>
      <c r="E10" s="27">
        <v>1</v>
      </c>
      <c r="F10" s="28"/>
      <c r="G10" s="28"/>
      <c r="H10" s="28">
        <f>SUM(F10:G10)</f>
        <v>0</v>
      </c>
      <c r="I10" s="28">
        <f>E10*H10</f>
        <v>0</v>
      </c>
    </row>
    <row r="11" spans="1:9" ht="20.100000000000001" customHeight="1" x14ac:dyDescent="0.25">
      <c r="A11" s="29"/>
      <c r="B11" s="30">
        <v>1.2</v>
      </c>
      <c r="C11" s="5" t="s">
        <v>10</v>
      </c>
      <c r="D11" s="27" t="s">
        <v>9</v>
      </c>
      <c r="E11" s="27">
        <v>1</v>
      </c>
      <c r="F11" s="28"/>
      <c r="G11" s="28"/>
      <c r="H11" s="28">
        <f>SUM(F11:G11)</f>
        <v>0</v>
      </c>
      <c r="I11" s="28">
        <f>E11*H11</f>
        <v>0</v>
      </c>
    </row>
    <row r="12" spans="1:9" ht="12.75" customHeight="1" x14ac:dyDescent="0.25">
      <c r="A12" s="84" t="s">
        <v>11</v>
      </c>
      <c r="B12" s="85"/>
      <c r="C12" s="85"/>
      <c r="D12" s="85"/>
      <c r="E12" s="85"/>
      <c r="F12" s="31"/>
      <c r="G12" s="31"/>
      <c r="H12" s="31"/>
      <c r="I12" s="32">
        <f>SUM(I10:I11)</f>
        <v>0</v>
      </c>
    </row>
    <row r="13" spans="1:9" ht="14.45" customHeight="1" x14ac:dyDescent="0.25">
      <c r="A13" s="91" t="s">
        <v>12</v>
      </c>
      <c r="B13" s="92" t="s">
        <v>13</v>
      </c>
      <c r="C13" s="92"/>
      <c r="D13" s="92"/>
      <c r="E13" s="92"/>
      <c r="F13" s="33"/>
      <c r="G13" s="33"/>
      <c r="H13" s="33"/>
      <c r="I13" s="34">
        <f>I12</f>
        <v>0</v>
      </c>
    </row>
    <row r="14" spans="1:9" ht="12.75" customHeight="1" x14ac:dyDescent="0.25">
      <c r="A14" s="100" t="s">
        <v>14</v>
      </c>
      <c r="B14" s="101"/>
      <c r="C14" s="101"/>
      <c r="D14" s="101"/>
      <c r="E14" s="101"/>
      <c r="F14" s="24"/>
      <c r="G14" s="25"/>
      <c r="H14" s="25"/>
      <c r="I14" s="25"/>
    </row>
    <row r="15" spans="1:9" ht="15" customHeight="1" x14ac:dyDescent="0.25">
      <c r="A15" s="35">
        <v>2</v>
      </c>
      <c r="B15" s="81" t="s">
        <v>15</v>
      </c>
      <c r="C15" s="82"/>
      <c r="D15" s="82"/>
      <c r="E15" s="82"/>
      <c r="F15" s="36"/>
      <c r="G15" s="37"/>
      <c r="H15" s="37"/>
      <c r="I15" s="37"/>
    </row>
    <row r="16" spans="1:9" ht="20.100000000000001" customHeight="1" x14ac:dyDescent="0.25">
      <c r="A16" s="38"/>
      <c r="B16" s="39">
        <v>2.1</v>
      </c>
      <c r="C16" s="6" t="s">
        <v>16</v>
      </c>
      <c r="D16" s="39" t="s">
        <v>17</v>
      </c>
      <c r="E16" s="41">
        <v>550</v>
      </c>
      <c r="F16" s="42"/>
      <c r="G16" s="42"/>
      <c r="H16" s="28">
        <f>SUM(F16:G16)</f>
        <v>0</v>
      </c>
      <c r="I16" s="28">
        <f>E16*H16</f>
        <v>0</v>
      </c>
    </row>
    <row r="17" spans="1:9" ht="20.100000000000001" customHeight="1" x14ac:dyDescent="0.25">
      <c r="A17" s="39"/>
      <c r="B17" s="39">
        <v>2.2000000000000002</v>
      </c>
      <c r="C17" s="12" t="s">
        <v>18</v>
      </c>
      <c r="D17" s="39" t="s">
        <v>19</v>
      </c>
      <c r="E17" s="41">
        <v>200</v>
      </c>
      <c r="F17" s="42"/>
      <c r="G17" s="42"/>
      <c r="H17" s="28">
        <f t="shared" ref="H17:H18" si="0">SUM(F17:G17)</f>
        <v>0</v>
      </c>
      <c r="I17" s="28">
        <f t="shared" ref="I17:I18" si="1">E17*H17</f>
        <v>0</v>
      </c>
    </row>
    <row r="18" spans="1:9" ht="20.100000000000001" customHeight="1" x14ac:dyDescent="0.25">
      <c r="A18" s="39"/>
      <c r="B18" s="39">
        <v>2.2999999999999998</v>
      </c>
      <c r="C18" s="6" t="s">
        <v>20</v>
      </c>
      <c r="D18" s="39" t="s">
        <v>17</v>
      </c>
      <c r="E18" s="41">
        <v>220</v>
      </c>
      <c r="F18" s="42"/>
      <c r="G18" s="42"/>
      <c r="H18" s="28">
        <f t="shared" si="0"/>
        <v>0</v>
      </c>
      <c r="I18" s="28">
        <f t="shared" si="1"/>
        <v>0</v>
      </c>
    </row>
    <row r="19" spans="1:9" ht="14.45" customHeight="1" x14ac:dyDescent="0.25">
      <c r="A19" s="84" t="s">
        <v>11</v>
      </c>
      <c r="B19" s="85"/>
      <c r="C19" s="85"/>
      <c r="D19" s="85"/>
      <c r="E19" s="85"/>
      <c r="F19" s="31"/>
      <c r="G19" s="31"/>
      <c r="H19" s="31"/>
      <c r="I19" s="32">
        <f>SUM(I16:I18)</f>
        <v>0</v>
      </c>
    </row>
    <row r="20" spans="1:9" ht="15" customHeight="1" x14ac:dyDescent="0.25">
      <c r="A20" s="35">
        <v>3</v>
      </c>
      <c r="B20" s="81" t="s">
        <v>21</v>
      </c>
      <c r="C20" s="82"/>
      <c r="D20" s="82"/>
      <c r="E20" s="82"/>
      <c r="F20" s="36"/>
      <c r="G20" s="37"/>
      <c r="H20" s="37"/>
      <c r="I20" s="37"/>
    </row>
    <row r="21" spans="1:9" ht="20.100000000000001" customHeight="1" x14ac:dyDescent="0.25">
      <c r="A21" s="38"/>
      <c r="B21" s="39">
        <v>3.1</v>
      </c>
      <c r="C21" s="69" t="s">
        <v>22</v>
      </c>
      <c r="D21" s="39" t="s">
        <v>17</v>
      </c>
      <c r="E21" s="41">
        <v>10</v>
      </c>
      <c r="F21" s="42"/>
      <c r="G21" s="42"/>
      <c r="H21" s="28">
        <f>SUM(F21:G21)</f>
        <v>0</v>
      </c>
      <c r="I21" s="28">
        <f>E21*H21</f>
        <v>0</v>
      </c>
    </row>
    <row r="22" spans="1:9" ht="20.100000000000001" customHeight="1" x14ac:dyDescent="0.25">
      <c r="A22" s="38"/>
      <c r="B22" s="39">
        <v>3.2</v>
      </c>
      <c r="C22" s="70" t="s">
        <v>23</v>
      </c>
      <c r="D22" s="39" t="s">
        <v>19</v>
      </c>
      <c r="E22" s="41">
        <v>20</v>
      </c>
      <c r="F22" s="42"/>
      <c r="G22" s="42"/>
      <c r="H22" s="28">
        <f t="shared" ref="H22:H66" si="2">SUM(F22:G22)</f>
        <v>0</v>
      </c>
      <c r="I22" s="28">
        <f t="shared" ref="I22:I66" si="3">E22*H22</f>
        <v>0</v>
      </c>
    </row>
    <row r="23" spans="1:9" ht="20.100000000000001" customHeight="1" x14ac:dyDescent="0.25">
      <c r="A23" s="39"/>
      <c r="B23" s="39">
        <v>3.3</v>
      </c>
      <c r="C23" s="70" t="s">
        <v>24</v>
      </c>
      <c r="D23" s="39" t="s">
        <v>17</v>
      </c>
      <c r="E23" s="41">
        <v>300</v>
      </c>
      <c r="F23" s="42"/>
      <c r="G23" s="42"/>
      <c r="H23" s="28">
        <f t="shared" si="2"/>
        <v>0</v>
      </c>
      <c r="I23" s="28">
        <f t="shared" si="3"/>
        <v>0</v>
      </c>
    </row>
    <row r="24" spans="1:9" ht="20.100000000000001" customHeight="1" x14ac:dyDescent="0.25">
      <c r="A24" s="39"/>
      <c r="B24" s="39">
        <v>3.4</v>
      </c>
      <c r="C24" s="70" t="s">
        <v>25</v>
      </c>
      <c r="D24" s="39" t="s">
        <v>19</v>
      </c>
      <c r="E24" s="41">
        <v>150</v>
      </c>
      <c r="F24" s="42"/>
      <c r="G24" s="42"/>
      <c r="H24" s="28">
        <f t="shared" si="2"/>
        <v>0</v>
      </c>
      <c r="I24" s="28">
        <f t="shared" si="3"/>
        <v>0</v>
      </c>
    </row>
    <row r="25" spans="1:9" ht="28.5" customHeight="1" x14ac:dyDescent="0.25">
      <c r="A25" s="39"/>
      <c r="B25" s="39">
        <v>3.5</v>
      </c>
      <c r="C25" s="70" t="s">
        <v>26</v>
      </c>
      <c r="D25" s="39" t="s">
        <v>19</v>
      </c>
      <c r="E25" s="41">
        <v>50</v>
      </c>
      <c r="F25" s="42"/>
      <c r="G25" s="42"/>
      <c r="H25" s="28">
        <f t="shared" si="2"/>
        <v>0</v>
      </c>
      <c r="I25" s="28">
        <f t="shared" si="3"/>
        <v>0</v>
      </c>
    </row>
    <row r="26" spans="1:9" ht="20.100000000000001" customHeight="1" x14ac:dyDescent="0.25">
      <c r="A26" s="39"/>
      <c r="B26" s="39">
        <v>3.6</v>
      </c>
      <c r="C26" s="70" t="s">
        <v>27</v>
      </c>
      <c r="D26" s="39" t="s">
        <v>19</v>
      </c>
      <c r="E26" s="41">
        <v>40</v>
      </c>
      <c r="F26" s="42"/>
      <c r="G26" s="42"/>
      <c r="H26" s="28">
        <f t="shared" si="2"/>
        <v>0</v>
      </c>
      <c r="I26" s="28">
        <f t="shared" si="3"/>
        <v>0</v>
      </c>
    </row>
    <row r="27" spans="1:9" ht="30" customHeight="1" x14ac:dyDescent="0.25">
      <c r="A27" s="39"/>
      <c r="B27" s="39">
        <v>3.7</v>
      </c>
      <c r="C27" s="70" t="s">
        <v>28</v>
      </c>
      <c r="D27" s="39" t="s">
        <v>17</v>
      </c>
      <c r="E27" s="41">
        <v>50</v>
      </c>
      <c r="F27" s="42"/>
      <c r="G27" s="42"/>
      <c r="H27" s="28">
        <f t="shared" si="2"/>
        <v>0</v>
      </c>
      <c r="I27" s="28">
        <f t="shared" si="3"/>
        <v>0</v>
      </c>
    </row>
    <row r="28" spans="1:9" ht="20.100000000000001" customHeight="1" x14ac:dyDescent="0.25">
      <c r="A28" s="39"/>
      <c r="B28" s="39">
        <v>3.8</v>
      </c>
      <c r="C28" s="70" t="s">
        <v>29</v>
      </c>
      <c r="D28" s="39" t="s">
        <v>17</v>
      </c>
      <c r="E28" s="41">
        <v>90</v>
      </c>
      <c r="F28" s="42"/>
      <c r="G28" s="42"/>
      <c r="H28" s="28">
        <f t="shared" si="2"/>
        <v>0</v>
      </c>
      <c r="I28" s="28">
        <f t="shared" si="3"/>
        <v>0</v>
      </c>
    </row>
    <row r="29" spans="1:9" ht="20.100000000000001" customHeight="1" x14ac:dyDescent="0.25">
      <c r="A29" s="40"/>
      <c r="B29" s="40"/>
      <c r="C29" s="7" t="s">
        <v>30</v>
      </c>
      <c r="D29" s="39"/>
      <c r="E29" s="41"/>
      <c r="F29" s="42"/>
      <c r="G29" s="42"/>
      <c r="H29" s="28">
        <f t="shared" si="2"/>
        <v>0</v>
      </c>
      <c r="I29" s="28">
        <f t="shared" si="3"/>
        <v>0</v>
      </c>
    </row>
    <row r="30" spans="1:9" ht="20.100000000000001" customHeight="1" x14ac:dyDescent="0.25">
      <c r="A30" s="39"/>
      <c r="B30" s="39">
        <v>3.9</v>
      </c>
      <c r="C30" s="69" t="s">
        <v>31</v>
      </c>
      <c r="D30" s="39" t="s">
        <v>17</v>
      </c>
      <c r="E30" s="41">
        <v>40</v>
      </c>
      <c r="F30" s="42"/>
      <c r="G30" s="42"/>
      <c r="H30" s="28">
        <f t="shared" si="2"/>
        <v>0</v>
      </c>
      <c r="I30" s="28">
        <f t="shared" si="3"/>
        <v>0</v>
      </c>
    </row>
    <row r="31" spans="1:9" ht="30" customHeight="1" x14ac:dyDescent="0.25">
      <c r="A31" s="39"/>
      <c r="B31" s="41">
        <v>3.1</v>
      </c>
      <c r="C31" s="70" t="s">
        <v>32</v>
      </c>
      <c r="D31" s="39" t="s">
        <v>33</v>
      </c>
      <c r="E31" s="41">
        <v>1</v>
      </c>
      <c r="F31" s="42"/>
      <c r="G31" s="42"/>
      <c r="H31" s="28">
        <f t="shared" si="2"/>
        <v>0</v>
      </c>
      <c r="I31" s="28">
        <f t="shared" si="3"/>
        <v>0</v>
      </c>
    </row>
    <row r="32" spans="1:9" ht="20.100000000000001" customHeight="1" x14ac:dyDescent="0.25">
      <c r="A32" s="39"/>
      <c r="B32" s="39">
        <v>3.11</v>
      </c>
      <c r="C32" s="70" t="s">
        <v>34</v>
      </c>
      <c r="D32" s="39" t="s">
        <v>33</v>
      </c>
      <c r="E32" s="41">
        <v>1</v>
      </c>
      <c r="F32" s="42"/>
      <c r="G32" s="42"/>
      <c r="H32" s="28">
        <f t="shared" si="2"/>
        <v>0</v>
      </c>
      <c r="I32" s="28">
        <f t="shared" si="3"/>
        <v>0</v>
      </c>
    </row>
    <row r="33" spans="1:9" ht="20.100000000000001" customHeight="1" x14ac:dyDescent="0.25">
      <c r="A33" s="39"/>
      <c r="B33" s="41">
        <v>3.12</v>
      </c>
      <c r="C33" s="70" t="s">
        <v>35</v>
      </c>
      <c r="D33" s="39" t="s">
        <v>33</v>
      </c>
      <c r="E33" s="41">
        <v>1</v>
      </c>
      <c r="F33" s="42"/>
      <c r="G33" s="42"/>
      <c r="H33" s="28">
        <f t="shared" si="2"/>
        <v>0</v>
      </c>
      <c r="I33" s="28">
        <f t="shared" si="3"/>
        <v>0</v>
      </c>
    </row>
    <row r="34" spans="1:9" ht="20.100000000000001" customHeight="1" x14ac:dyDescent="0.25">
      <c r="A34" s="39"/>
      <c r="B34" s="39">
        <v>3.13</v>
      </c>
      <c r="C34" s="70" t="s">
        <v>36</v>
      </c>
      <c r="D34" s="39" t="s">
        <v>33</v>
      </c>
      <c r="E34" s="41">
        <v>1</v>
      </c>
      <c r="F34" s="42"/>
      <c r="G34" s="42"/>
      <c r="H34" s="28">
        <f t="shared" si="2"/>
        <v>0</v>
      </c>
      <c r="I34" s="28">
        <f t="shared" si="3"/>
        <v>0</v>
      </c>
    </row>
    <row r="35" spans="1:9" ht="20.100000000000001" customHeight="1" x14ac:dyDescent="0.25">
      <c r="A35" s="39"/>
      <c r="B35" s="41">
        <v>3.14</v>
      </c>
      <c r="C35" s="70" t="s">
        <v>37</v>
      </c>
      <c r="D35" s="39" t="s">
        <v>33</v>
      </c>
      <c r="E35" s="41">
        <v>1</v>
      </c>
      <c r="F35" s="42"/>
      <c r="G35" s="42"/>
      <c r="H35" s="28">
        <f t="shared" si="2"/>
        <v>0</v>
      </c>
      <c r="I35" s="28">
        <f t="shared" si="3"/>
        <v>0</v>
      </c>
    </row>
    <row r="36" spans="1:9" ht="30" customHeight="1" x14ac:dyDescent="0.25">
      <c r="A36" s="38"/>
      <c r="B36" s="39">
        <v>3.15</v>
      </c>
      <c r="C36" s="70" t="s">
        <v>38</v>
      </c>
      <c r="D36" s="39" t="s">
        <v>33</v>
      </c>
      <c r="E36" s="41">
        <v>1</v>
      </c>
      <c r="F36" s="42"/>
      <c r="G36" s="42"/>
      <c r="H36" s="28">
        <f t="shared" si="2"/>
        <v>0</v>
      </c>
      <c r="I36" s="28">
        <f t="shared" si="3"/>
        <v>0</v>
      </c>
    </row>
    <row r="37" spans="1:9" ht="25.5" customHeight="1" x14ac:dyDescent="0.25">
      <c r="A37" s="38"/>
      <c r="B37" s="41">
        <v>3.16</v>
      </c>
      <c r="C37" s="70" t="s">
        <v>39</v>
      </c>
      <c r="D37" s="39" t="s">
        <v>33</v>
      </c>
      <c r="E37" s="41">
        <v>2</v>
      </c>
      <c r="F37" s="42"/>
      <c r="G37" s="42"/>
      <c r="H37" s="28">
        <f t="shared" si="2"/>
        <v>0</v>
      </c>
      <c r="I37" s="28">
        <f t="shared" si="3"/>
        <v>0</v>
      </c>
    </row>
    <row r="38" spans="1:9" ht="20.100000000000001" customHeight="1" x14ac:dyDescent="0.25">
      <c r="A38" s="38"/>
      <c r="B38" s="39">
        <v>3.17</v>
      </c>
      <c r="C38" s="70" t="s">
        <v>40</v>
      </c>
      <c r="D38" s="39" t="s">
        <v>33</v>
      </c>
      <c r="E38" s="41">
        <v>1</v>
      </c>
      <c r="F38" s="42"/>
      <c r="G38" s="42"/>
      <c r="H38" s="28">
        <f t="shared" si="2"/>
        <v>0</v>
      </c>
      <c r="I38" s="28">
        <f t="shared" si="3"/>
        <v>0</v>
      </c>
    </row>
    <row r="39" spans="1:9" ht="25.5" x14ac:dyDescent="0.25">
      <c r="A39" s="38"/>
      <c r="B39" s="41">
        <v>3.18</v>
      </c>
      <c r="C39" s="70" t="s">
        <v>41</v>
      </c>
      <c r="D39" s="39" t="s">
        <v>33</v>
      </c>
      <c r="E39" s="41">
        <v>1</v>
      </c>
      <c r="F39" s="42"/>
      <c r="G39" s="42"/>
      <c r="H39" s="28">
        <f t="shared" si="2"/>
        <v>0</v>
      </c>
      <c r="I39" s="28">
        <f t="shared" si="3"/>
        <v>0</v>
      </c>
    </row>
    <row r="40" spans="1:9" ht="25.5" x14ac:dyDescent="0.25">
      <c r="A40" s="38"/>
      <c r="B40" s="41">
        <v>3.19</v>
      </c>
      <c r="C40" s="70" t="s">
        <v>42</v>
      </c>
      <c r="D40" s="39" t="s">
        <v>33</v>
      </c>
      <c r="E40" s="41">
        <v>2</v>
      </c>
      <c r="F40" s="42"/>
      <c r="G40" s="42"/>
      <c r="H40" s="28">
        <f t="shared" si="2"/>
        <v>0</v>
      </c>
      <c r="I40" s="28">
        <f t="shared" si="3"/>
        <v>0</v>
      </c>
    </row>
    <row r="41" spans="1:9" ht="20.100000000000001" customHeight="1" x14ac:dyDescent="0.25">
      <c r="A41" s="38"/>
      <c r="B41" s="41">
        <v>3.2</v>
      </c>
      <c r="C41" s="70" t="s">
        <v>43</v>
      </c>
      <c r="D41" s="39" t="s">
        <v>33</v>
      </c>
      <c r="E41" s="41">
        <v>2</v>
      </c>
      <c r="F41" s="42"/>
      <c r="G41" s="42"/>
      <c r="H41" s="28">
        <f t="shared" si="2"/>
        <v>0</v>
      </c>
      <c r="I41" s="28">
        <f t="shared" si="3"/>
        <v>0</v>
      </c>
    </row>
    <row r="42" spans="1:9" ht="30" customHeight="1" x14ac:dyDescent="0.25">
      <c r="A42" s="39"/>
      <c r="B42" s="39">
        <v>3.21</v>
      </c>
      <c r="C42" s="70" t="s">
        <v>44</v>
      </c>
      <c r="D42" s="39" t="s">
        <v>33</v>
      </c>
      <c r="E42" s="41">
        <v>2</v>
      </c>
      <c r="F42" s="42"/>
      <c r="G42" s="42"/>
      <c r="H42" s="28">
        <f t="shared" si="2"/>
        <v>0</v>
      </c>
      <c r="I42" s="28">
        <f t="shared" si="3"/>
        <v>0</v>
      </c>
    </row>
    <row r="43" spans="1:9" ht="30" customHeight="1" x14ac:dyDescent="0.25">
      <c r="A43" s="39"/>
      <c r="B43" s="41">
        <v>3.22</v>
      </c>
      <c r="C43" s="70" t="s">
        <v>45</v>
      </c>
      <c r="D43" s="39" t="s">
        <v>33</v>
      </c>
      <c r="E43" s="41">
        <v>1</v>
      </c>
      <c r="F43" s="42"/>
      <c r="G43" s="42"/>
      <c r="H43" s="28">
        <f t="shared" si="2"/>
        <v>0</v>
      </c>
      <c r="I43" s="28">
        <f t="shared" si="3"/>
        <v>0</v>
      </c>
    </row>
    <row r="44" spans="1:9" ht="30" customHeight="1" x14ac:dyDescent="0.25">
      <c r="A44" s="39"/>
      <c r="B44" s="41">
        <v>3.23</v>
      </c>
      <c r="C44" s="70" t="s">
        <v>46</v>
      </c>
      <c r="D44" s="39" t="s">
        <v>17</v>
      </c>
      <c r="E44" s="41">
        <v>2.8</v>
      </c>
      <c r="F44" s="42"/>
      <c r="G44" s="42"/>
      <c r="H44" s="28">
        <f t="shared" si="2"/>
        <v>0</v>
      </c>
      <c r="I44" s="28">
        <f t="shared" si="3"/>
        <v>0</v>
      </c>
    </row>
    <row r="45" spans="1:9" ht="30" customHeight="1" x14ac:dyDescent="0.25">
      <c r="A45" s="39"/>
      <c r="B45" s="41">
        <v>3.24</v>
      </c>
      <c r="C45" s="70" t="s">
        <v>47</v>
      </c>
      <c r="D45" s="39" t="s">
        <v>19</v>
      </c>
      <c r="E45" s="41">
        <v>3.48</v>
      </c>
      <c r="F45" s="42"/>
      <c r="G45" s="42"/>
      <c r="H45" s="28">
        <f t="shared" si="2"/>
        <v>0</v>
      </c>
      <c r="I45" s="28">
        <f t="shared" si="3"/>
        <v>0</v>
      </c>
    </row>
    <row r="46" spans="1:9" ht="20.100000000000001" customHeight="1" x14ac:dyDescent="0.25">
      <c r="A46" s="39"/>
      <c r="B46" s="39">
        <v>3.25</v>
      </c>
      <c r="C46" s="70" t="s">
        <v>48</v>
      </c>
      <c r="D46" s="39" t="s">
        <v>19</v>
      </c>
      <c r="E46" s="41">
        <v>18.3</v>
      </c>
      <c r="F46" s="42"/>
      <c r="G46" s="42"/>
      <c r="H46" s="28">
        <f t="shared" si="2"/>
        <v>0</v>
      </c>
      <c r="I46" s="28">
        <f t="shared" si="3"/>
        <v>0</v>
      </c>
    </row>
    <row r="47" spans="1:9" ht="30" customHeight="1" x14ac:dyDescent="0.25">
      <c r="A47" s="39"/>
      <c r="B47" s="41">
        <v>3.26</v>
      </c>
      <c r="C47" s="71" t="s">
        <v>49</v>
      </c>
      <c r="D47" s="39" t="s">
        <v>17</v>
      </c>
      <c r="E47" s="41">
        <v>4.96</v>
      </c>
      <c r="F47" s="42"/>
      <c r="G47" s="42"/>
      <c r="H47" s="28">
        <f t="shared" si="2"/>
        <v>0</v>
      </c>
      <c r="I47" s="28">
        <f t="shared" si="3"/>
        <v>0</v>
      </c>
    </row>
    <row r="48" spans="1:9" ht="20.100000000000001" customHeight="1" x14ac:dyDescent="0.25">
      <c r="A48" s="39"/>
      <c r="B48" s="39">
        <v>3.27</v>
      </c>
      <c r="C48" s="69" t="s">
        <v>50</v>
      </c>
      <c r="D48" s="39" t="s">
        <v>33</v>
      </c>
      <c r="E48" s="41">
        <v>1</v>
      </c>
      <c r="F48" s="42"/>
      <c r="G48" s="42"/>
      <c r="H48" s="28">
        <f t="shared" si="2"/>
        <v>0</v>
      </c>
      <c r="I48" s="28">
        <f t="shared" si="3"/>
        <v>0</v>
      </c>
    </row>
    <row r="49" spans="1:9" ht="20.100000000000001" customHeight="1" x14ac:dyDescent="0.25">
      <c r="A49" s="39"/>
      <c r="B49" s="39"/>
      <c r="C49" s="72" t="s">
        <v>51</v>
      </c>
      <c r="D49" s="39"/>
      <c r="E49" s="41"/>
      <c r="F49" s="42"/>
      <c r="G49" s="42"/>
      <c r="H49" s="28">
        <f t="shared" si="2"/>
        <v>0</v>
      </c>
      <c r="I49" s="28">
        <f t="shared" si="3"/>
        <v>0</v>
      </c>
    </row>
    <row r="50" spans="1:9" ht="20.100000000000001" customHeight="1" x14ac:dyDescent="0.25">
      <c r="A50" s="39"/>
      <c r="B50" s="39">
        <v>3.28</v>
      </c>
      <c r="C50" s="6" t="s">
        <v>52</v>
      </c>
      <c r="D50" s="39" t="s">
        <v>33</v>
      </c>
      <c r="E50" s="41">
        <v>6</v>
      </c>
      <c r="F50" s="42"/>
      <c r="G50" s="42"/>
      <c r="H50" s="28">
        <f t="shared" si="2"/>
        <v>0</v>
      </c>
      <c r="I50" s="28">
        <f t="shared" si="3"/>
        <v>0</v>
      </c>
    </row>
    <row r="51" spans="1:9" ht="20.100000000000001" customHeight="1" x14ac:dyDescent="0.25">
      <c r="A51" s="39"/>
      <c r="B51" s="41">
        <v>3.29</v>
      </c>
      <c r="C51" s="6" t="s">
        <v>53</v>
      </c>
      <c r="D51" s="39" t="s">
        <v>33</v>
      </c>
      <c r="E51" s="41">
        <v>1</v>
      </c>
      <c r="F51" s="42"/>
      <c r="G51" s="42"/>
      <c r="H51" s="28">
        <f t="shared" si="2"/>
        <v>0</v>
      </c>
      <c r="I51" s="28">
        <f t="shared" si="3"/>
        <v>0</v>
      </c>
    </row>
    <row r="52" spans="1:9" ht="20.100000000000001" customHeight="1" x14ac:dyDescent="0.25">
      <c r="A52" s="39"/>
      <c r="B52" s="41">
        <v>3.3</v>
      </c>
      <c r="C52" s="6" t="s">
        <v>54</v>
      </c>
      <c r="D52" s="39" t="s">
        <v>19</v>
      </c>
      <c r="E52" s="41">
        <v>60</v>
      </c>
      <c r="F52" s="42"/>
      <c r="G52" s="42"/>
      <c r="H52" s="28">
        <f t="shared" si="2"/>
        <v>0</v>
      </c>
      <c r="I52" s="28">
        <f t="shared" si="3"/>
        <v>0</v>
      </c>
    </row>
    <row r="53" spans="1:9" ht="20.100000000000001" customHeight="1" x14ac:dyDescent="0.25">
      <c r="A53" s="39"/>
      <c r="B53" s="39"/>
      <c r="C53" s="7" t="s">
        <v>55</v>
      </c>
      <c r="D53" s="39"/>
      <c r="E53" s="41"/>
      <c r="F53" s="42"/>
      <c r="G53" s="42"/>
      <c r="H53" s="28">
        <f t="shared" si="2"/>
        <v>0</v>
      </c>
      <c r="I53" s="28">
        <f t="shared" si="3"/>
        <v>0</v>
      </c>
    </row>
    <row r="54" spans="1:9" ht="20.100000000000001" customHeight="1" x14ac:dyDescent="0.25">
      <c r="A54" s="39"/>
      <c r="B54" s="41">
        <v>3.31</v>
      </c>
      <c r="C54" s="69" t="s">
        <v>56</v>
      </c>
      <c r="D54" s="39" t="s">
        <v>17</v>
      </c>
      <c r="E54" s="41">
        <v>170</v>
      </c>
      <c r="F54" s="42"/>
      <c r="G54" s="42"/>
      <c r="H54" s="28">
        <f t="shared" si="2"/>
        <v>0</v>
      </c>
      <c r="I54" s="28">
        <f t="shared" si="3"/>
        <v>0</v>
      </c>
    </row>
    <row r="55" spans="1:9" ht="20.100000000000001" customHeight="1" x14ac:dyDescent="0.25">
      <c r="A55" s="39"/>
      <c r="B55" s="39">
        <v>3.32</v>
      </c>
      <c r="C55" s="70" t="s">
        <v>57</v>
      </c>
      <c r="D55" s="39" t="s">
        <v>17</v>
      </c>
      <c r="E55" s="41">
        <v>120</v>
      </c>
      <c r="F55" s="42"/>
      <c r="G55" s="42"/>
      <c r="H55" s="28">
        <f t="shared" si="2"/>
        <v>0</v>
      </c>
      <c r="I55" s="28">
        <f t="shared" si="3"/>
        <v>0</v>
      </c>
    </row>
    <row r="56" spans="1:9" ht="20.100000000000001" customHeight="1" x14ac:dyDescent="0.25">
      <c r="A56" s="39"/>
      <c r="B56" s="41">
        <v>3.33</v>
      </c>
      <c r="C56" s="70" t="s">
        <v>58</v>
      </c>
      <c r="D56" s="39" t="s">
        <v>33</v>
      </c>
      <c r="E56" s="41">
        <v>120</v>
      </c>
      <c r="F56" s="42"/>
      <c r="G56" s="42"/>
      <c r="H56" s="28">
        <f t="shared" si="2"/>
        <v>0</v>
      </c>
      <c r="I56" s="28">
        <f t="shared" si="3"/>
        <v>0</v>
      </c>
    </row>
    <row r="57" spans="1:9" ht="20.100000000000001" customHeight="1" x14ac:dyDescent="0.25">
      <c r="A57" s="39"/>
      <c r="B57" s="39">
        <v>3.34</v>
      </c>
      <c r="C57" s="70" t="s">
        <v>59</v>
      </c>
      <c r="D57" s="39" t="s">
        <v>17</v>
      </c>
      <c r="E57" s="41">
        <v>76</v>
      </c>
      <c r="F57" s="42"/>
      <c r="G57" s="42"/>
      <c r="H57" s="28">
        <f t="shared" si="2"/>
        <v>0</v>
      </c>
      <c r="I57" s="28">
        <f t="shared" si="3"/>
        <v>0</v>
      </c>
    </row>
    <row r="58" spans="1:9" ht="20.100000000000001" customHeight="1" x14ac:dyDescent="0.25">
      <c r="A58" s="39"/>
      <c r="B58" s="41">
        <v>3.35</v>
      </c>
      <c r="C58" s="70" t="s">
        <v>60</v>
      </c>
      <c r="D58" s="39" t="s">
        <v>17</v>
      </c>
      <c r="E58" s="41">
        <v>1.7</v>
      </c>
      <c r="F58" s="42"/>
      <c r="G58" s="42"/>
      <c r="H58" s="28">
        <f t="shared" si="2"/>
        <v>0</v>
      </c>
      <c r="I58" s="28">
        <f t="shared" si="3"/>
        <v>0</v>
      </c>
    </row>
    <row r="59" spans="1:9" ht="20.100000000000001" customHeight="1" x14ac:dyDescent="0.25">
      <c r="A59" s="39"/>
      <c r="B59" s="41"/>
      <c r="C59" s="7" t="s">
        <v>61</v>
      </c>
      <c r="D59" s="39"/>
      <c r="E59" s="41"/>
      <c r="F59" s="42"/>
      <c r="G59" s="42"/>
      <c r="H59" s="28">
        <f t="shared" si="2"/>
        <v>0</v>
      </c>
      <c r="I59" s="28">
        <f t="shared" si="3"/>
        <v>0</v>
      </c>
    </row>
    <row r="60" spans="1:9" ht="20.100000000000001" customHeight="1" x14ac:dyDescent="0.25">
      <c r="A60" s="39"/>
      <c r="B60" s="39">
        <v>3.36</v>
      </c>
      <c r="C60" s="6" t="s">
        <v>62</v>
      </c>
      <c r="D60" s="39" t="s">
        <v>19</v>
      </c>
      <c r="E60" s="41">
        <v>50</v>
      </c>
      <c r="F60" s="42"/>
      <c r="G60" s="42"/>
      <c r="H60" s="28">
        <f t="shared" si="2"/>
        <v>0</v>
      </c>
      <c r="I60" s="28">
        <f t="shared" si="3"/>
        <v>0</v>
      </c>
    </row>
    <row r="61" spans="1:9" ht="20.100000000000001" customHeight="1" x14ac:dyDescent="0.25">
      <c r="A61" s="39"/>
      <c r="B61" s="39">
        <v>3.37</v>
      </c>
      <c r="C61" s="6" t="s">
        <v>63</v>
      </c>
      <c r="D61" s="39" t="s">
        <v>33</v>
      </c>
      <c r="E61" s="41">
        <v>10</v>
      </c>
      <c r="F61" s="42"/>
      <c r="G61" s="42"/>
      <c r="H61" s="28">
        <f t="shared" si="2"/>
        <v>0</v>
      </c>
      <c r="I61" s="28">
        <f t="shared" si="3"/>
        <v>0</v>
      </c>
    </row>
    <row r="62" spans="1:9" ht="20.100000000000001" customHeight="1" x14ac:dyDescent="0.25">
      <c r="A62" s="39"/>
      <c r="B62" s="39">
        <v>3.38</v>
      </c>
      <c r="C62" s="6" t="s">
        <v>64</v>
      </c>
      <c r="D62" s="39" t="s">
        <v>33</v>
      </c>
      <c r="E62" s="41">
        <v>1</v>
      </c>
      <c r="F62" s="42"/>
      <c r="G62" s="42"/>
      <c r="H62" s="28">
        <f t="shared" si="2"/>
        <v>0</v>
      </c>
      <c r="I62" s="28">
        <f t="shared" si="3"/>
        <v>0</v>
      </c>
    </row>
    <row r="63" spans="1:9" ht="20.100000000000001" customHeight="1" x14ac:dyDescent="0.25">
      <c r="A63" s="27"/>
      <c r="B63" s="39">
        <v>3.39</v>
      </c>
      <c r="C63" s="8" t="s">
        <v>65</v>
      </c>
      <c r="D63" s="27" t="s">
        <v>33</v>
      </c>
      <c r="E63" s="43">
        <v>1</v>
      </c>
      <c r="F63" s="42"/>
      <c r="G63" s="42"/>
      <c r="H63" s="28">
        <f t="shared" si="2"/>
        <v>0</v>
      </c>
      <c r="I63" s="28">
        <f t="shared" si="3"/>
        <v>0</v>
      </c>
    </row>
    <row r="64" spans="1:9" ht="20.100000000000001" customHeight="1" x14ac:dyDescent="0.25">
      <c r="A64" s="39"/>
      <c r="B64" s="41">
        <v>3.4</v>
      </c>
      <c r="C64" s="6" t="s">
        <v>66</v>
      </c>
      <c r="D64" s="39" t="s">
        <v>33</v>
      </c>
      <c r="E64" s="41">
        <v>2</v>
      </c>
      <c r="F64" s="42"/>
      <c r="G64" s="42"/>
      <c r="H64" s="28">
        <f t="shared" si="2"/>
        <v>0</v>
      </c>
      <c r="I64" s="28">
        <f t="shared" si="3"/>
        <v>0</v>
      </c>
    </row>
    <row r="65" spans="1:9" ht="20.100000000000001" customHeight="1" x14ac:dyDescent="0.25">
      <c r="A65" s="39"/>
      <c r="B65" s="39">
        <v>3.41</v>
      </c>
      <c r="C65" s="6" t="s">
        <v>67</v>
      </c>
      <c r="D65" s="39" t="s">
        <v>17</v>
      </c>
      <c r="E65" s="41">
        <v>2.5</v>
      </c>
      <c r="F65" s="42"/>
      <c r="G65" s="42"/>
      <c r="H65" s="28">
        <f t="shared" si="2"/>
        <v>0</v>
      </c>
      <c r="I65" s="28">
        <f t="shared" si="3"/>
        <v>0</v>
      </c>
    </row>
    <row r="66" spans="1:9" ht="30" customHeight="1" x14ac:dyDescent="0.25">
      <c r="A66" s="39"/>
      <c r="B66" s="39">
        <v>3.42</v>
      </c>
      <c r="C66" s="6" t="s">
        <v>68</v>
      </c>
      <c r="D66" s="39" t="s">
        <v>19</v>
      </c>
      <c r="E66" s="41">
        <v>1.1399999999999999</v>
      </c>
      <c r="F66" s="42"/>
      <c r="G66" s="42"/>
      <c r="H66" s="28">
        <f t="shared" si="2"/>
        <v>0</v>
      </c>
      <c r="I66" s="28">
        <f t="shared" si="3"/>
        <v>0</v>
      </c>
    </row>
    <row r="67" spans="1:9" ht="14.45" customHeight="1" x14ac:dyDescent="0.25">
      <c r="A67" s="84" t="s">
        <v>11</v>
      </c>
      <c r="B67" s="85"/>
      <c r="C67" s="85"/>
      <c r="D67" s="85"/>
      <c r="E67" s="85"/>
      <c r="F67" s="31"/>
      <c r="G67" s="31"/>
      <c r="H67" s="31"/>
      <c r="I67" s="32">
        <f>SUM(I21:I66)</f>
        <v>0</v>
      </c>
    </row>
    <row r="68" spans="1:9" ht="15" customHeight="1" x14ac:dyDescent="0.25">
      <c r="A68" s="35">
        <v>4</v>
      </c>
      <c r="B68" s="81" t="s">
        <v>69</v>
      </c>
      <c r="C68" s="82"/>
      <c r="D68" s="82"/>
      <c r="E68" s="82"/>
      <c r="F68" s="36"/>
      <c r="G68" s="37"/>
      <c r="H68" s="37"/>
      <c r="I68" s="37"/>
    </row>
    <row r="69" spans="1:9" ht="20.100000000000001" customHeight="1" x14ac:dyDescent="0.25">
      <c r="A69" s="44"/>
      <c r="B69" s="30">
        <v>4.0999999999999996</v>
      </c>
      <c r="C69" s="69" t="s">
        <v>70</v>
      </c>
      <c r="D69" s="44" t="s">
        <v>17</v>
      </c>
      <c r="E69" s="41">
        <v>50</v>
      </c>
      <c r="F69" s="42"/>
      <c r="G69" s="42"/>
      <c r="H69" s="28">
        <f t="shared" ref="H69" si="4">SUM(F69:G69)</f>
        <v>0</v>
      </c>
      <c r="I69" s="28">
        <f t="shared" ref="I69" si="5">E69*H69</f>
        <v>0</v>
      </c>
    </row>
    <row r="70" spans="1:9" ht="20.100000000000001" customHeight="1" x14ac:dyDescent="0.25">
      <c r="A70" s="44"/>
      <c r="B70" s="30">
        <v>4.2</v>
      </c>
      <c r="C70" s="70" t="s">
        <v>71</v>
      </c>
      <c r="D70" s="44" t="s">
        <v>17</v>
      </c>
      <c r="E70" s="41">
        <v>20</v>
      </c>
      <c r="F70" s="45"/>
      <c r="G70" s="45"/>
      <c r="H70" s="28">
        <f t="shared" ref="H70:H80" si="6">SUM(F70:G70)</f>
        <v>0</v>
      </c>
      <c r="I70" s="28">
        <f t="shared" ref="I70:I80" si="7">E70*H70</f>
        <v>0</v>
      </c>
    </row>
    <row r="71" spans="1:9" ht="20.100000000000001" customHeight="1" x14ac:dyDescent="0.25">
      <c r="A71" s="44"/>
      <c r="B71" s="30">
        <v>4.3</v>
      </c>
      <c r="C71" s="70" t="s">
        <v>72</v>
      </c>
      <c r="D71" s="44" t="s">
        <v>17</v>
      </c>
      <c r="E71" s="41">
        <v>5</v>
      </c>
      <c r="F71" s="45"/>
      <c r="G71" s="45"/>
      <c r="H71" s="28">
        <f t="shared" si="6"/>
        <v>0</v>
      </c>
      <c r="I71" s="28">
        <f t="shared" si="7"/>
        <v>0</v>
      </c>
    </row>
    <row r="72" spans="1:9" ht="20.100000000000001" customHeight="1" x14ac:dyDescent="0.25">
      <c r="A72" s="44"/>
      <c r="B72" s="30">
        <v>4.4000000000000004</v>
      </c>
      <c r="C72" s="70" t="s">
        <v>73</v>
      </c>
      <c r="D72" s="44" t="s">
        <v>17</v>
      </c>
      <c r="E72" s="41">
        <v>70</v>
      </c>
      <c r="F72" s="45"/>
      <c r="G72" s="45"/>
      <c r="H72" s="28">
        <f t="shared" si="6"/>
        <v>0</v>
      </c>
      <c r="I72" s="28">
        <f t="shared" si="7"/>
        <v>0</v>
      </c>
    </row>
    <row r="73" spans="1:9" ht="20.100000000000001" customHeight="1" x14ac:dyDescent="0.25">
      <c r="A73" s="44"/>
      <c r="B73" s="30">
        <v>4.5</v>
      </c>
      <c r="C73" s="70" t="s">
        <v>74</v>
      </c>
      <c r="D73" s="44" t="s">
        <v>17</v>
      </c>
      <c r="E73" s="41">
        <v>100</v>
      </c>
      <c r="F73" s="45"/>
      <c r="G73" s="45"/>
      <c r="H73" s="28">
        <f t="shared" si="6"/>
        <v>0</v>
      </c>
      <c r="I73" s="28">
        <f t="shared" si="7"/>
        <v>0</v>
      </c>
    </row>
    <row r="74" spans="1:9" ht="20.100000000000001" customHeight="1" x14ac:dyDescent="0.25">
      <c r="A74" s="44"/>
      <c r="B74" s="30">
        <v>4.5999999999999996</v>
      </c>
      <c r="C74" s="70" t="s">
        <v>75</v>
      </c>
      <c r="D74" s="44" t="s">
        <v>17</v>
      </c>
      <c r="E74" s="41">
        <v>135</v>
      </c>
      <c r="F74" s="45"/>
      <c r="G74" s="45"/>
      <c r="H74" s="28">
        <f t="shared" si="6"/>
        <v>0</v>
      </c>
      <c r="I74" s="28">
        <f t="shared" si="7"/>
        <v>0</v>
      </c>
    </row>
    <row r="75" spans="1:9" ht="20.100000000000001" customHeight="1" x14ac:dyDescent="0.25">
      <c r="A75" s="44"/>
      <c r="B75" s="30">
        <v>4.7</v>
      </c>
      <c r="C75" s="70" t="s">
        <v>76</v>
      </c>
      <c r="D75" s="44" t="s">
        <v>33</v>
      </c>
      <c r="E75" s="41">
        <v>1</v>
      </c>
      <c r="F75" s="45"/>
      <c r="G75" s="45"/>
      <c r="H75" s="28">
        <f t="shared" si="6"/>
        <v>0</v>
      </c>
      <c r="I75" s="28">
        <f t="shared" si="7"/>
        <v>0</v>
      </c>
    </row>
    <row r="76" spans="1:9" ht="20.100000000000001" customHeight="1" x14ac:dyDescent="0.25">
      <c r="A76" s="44"/>
      <c r="B76" s="30">
        <v>4.8</v>
      </c>
      <c r="C76" s="70" t="s">
        <v>77</v>
      </c>
      <c r="D76" s="44" t="s">
        <v>19</v>
      </c>
      <c r="E76" s="41">
        <v>2.42</v>
      </c>
      <c r="F76" s="45"/>
      <c r="G76" s="45"/>
      <c r="H76" s="28">
        <f t="shared" si="6"/>
        <v>0</v>
      </c>
      <c r="I76" s="28">
        <f t="shared" si="7"/>
        <v>0</v>
      </c>
    </row>
    <row r="77" spans="1:9" ht="20.100000000000001" customHeight="1" x14ac:dyDescent="0.25">
      <c r="A77" s="44"/>
      <c r="B77" s="30">
        <v>4.9000000000000004</v>
      </c>
      <c r="C77" s="70" t="s">
        <v>78</v>
      </c>
      <c r="D77" s="44" t="s">
        <v>19</v>
      </c>
      <c r="E77" s="41">
        <v>9.6</v>
      </c>
      <c r="F77" s="45"/>
      <c r="G77" s="45"/>
      <c r="H77" s="28">
        <f t="shared" si="6"/>
        <v>0</v>
      </c>
      <c r="I77" s="28">
        <f t="shared" si="7"/>
        <v>0</v>
      </c>
    </row>
    <row r="78" spans="1:9" ht="20.100000000000001" customHeight="1" x14ac:dyDescent="0.25">
      <c r="A78" s="44"/>
      <c r="B78" s="46">
        <v>4.0999999999999996</v>
      </c>
      <c r="C78" s="70" t="s">
        <v>79</v>
      </c>
      <c r="D78" s="44" t="s">
        <v>19</v>
      </c>
      <c r="E78" s="41">
        <v>1.8</v>
      </c>
      <c r="F78" s="45"/>
      <c r="G78" s="45"/>
      <c r="H78" s="28">
        <f t="shared" si="6"/>
        <v>0</v>
      </c>
      <c r="I78" s="28">
        <f t="shared" si="7"/>
        <v>0</v>
      </c>
    </row>
    <row r="79" spans="1:9" ht="20.100000000000001" customHeight="1" x14ac:dyDescent="0.25">
      <c r="A79" s="44"/>
      <c r="B79" s="46">
        <v>4.1100000000000003</v>
      </c>
      <c r="C79" s="73" t="s">
        <v>80</v>
      </c>
      <c r="D79" s="44" t="s">
        <v>17</v>
      </c>
      <c r="E79" s="41">
        <v>7.6</v>
      </c>
      <c r="F79" s="45"/>
      <c r="G79" s="45"/>
      <c r="H79" s="28">
        <f t="shared" si="6"/>
        <v>0</v>
      </c>
      <c r="I79" s="28">
        <f t="shared" si="7"/>
        <v>0</v>
      </c>
    </row>
    <row r="80" spans="1:9" ht="20.100000000000001" customHeight="1" x14ac:dyDescent="0.25">
      <c r="A80" s="44"/>
      <c r="B80" s="46">
        <v>4.12</v>
      </c>
      <c r="C80" s="73" t="s">
        <v>81</v>
      </c>
      <c r="D80" s="44" t="s">
        <v>19</v>
      </c>
      <c r="E80" s="41">
        <v>10</v>
      </c>
      <c r="F80" s="45"/>
      <c r="G80" s="45"/>
      <c r="H80" s="28">
        <f t="shared" si="6"/>
        <v>0</v>
      </c>
      <c r="I80" s="28">
        <f t="shared" si="7"/>
        <v>0</v>
      </c>
    </row>
    <row r="81" spans="1:9" ht="14.45" customHeight="1" x14ac:dyDescent="0.25">
      <c r="A81" s="84" t="s">
        <v>11</v>
      </c>
      <c r="B81" s="85"/>
      <c r="C81" s="85"/>
      <c r="D81" s="85"/>
      <c r="E81" s="85"/>
      <c r="F81" s="31"/>
      <c r="G81" s="31"/>
      <c r="H81" s="31"/>
      <c r="I81" s="32">
        <f>SUM(I69:I80)</f>
        <v>0</v>
      </c>
    </row>
    <row r="82" spans="1:9" ht="15" customHeight="1" x14ac:dyDescent="0.25">
      <c r="A82" s="35">
        <v>5</v>
      </c>
      <c r="B82" s="81" t="s">
        <v>82</v>
      </c>
      <c r="C82" s="82"/>
      <c r="D82" s="82"/>
      <c r="E82" s="82"/>
      <c r="F82" s="36"/>
      <c r="G82" s="37"/>
      <c r="H82" s="37"/>
      <c r="I82" s="37"/>
    </row>
    <row r="83" spans="1:9" ht="20.100000000000001" customHeight="1" x14ac:dyDescent="0.25">
      <c r="A83" s="27"/>
      <c r="B83" s="27"/>
      <c r="C83" s="9" t="s">
        <v>21</v>
      </c>
      <c r="D83" s="27"/>
      <c r="E83" s="43"/>
      <c r="F83" s="47"/>
      <c r="G83" s="47"/>
      <c r="H83" s="47"/>
      <c r="I83" s="48"/>
    </row>
    <row r="84" spans="1:9" ht="20.100000000000001" customHeight="1" x14ac:dyDescent="0.25">
      <c r="A84" s="39"/>
      <c r="B84" s="39">
        <v>5.0999999999999996</v>
      </c>
      <c r="C84" s="69" t="s">
        <v>83</v>
      </c>
      <c r="D84" s="39" t="s">
        <v>33</v>
      </c>
      <c r="E84" s="41">
        <v>1</v>
      </c>
      <c r="F84" s="45"/>
      <c r="G84" s="45"/>
      <c r="H84" s="28">
        <f t="shared" ref="H84:H116" si="8">SUM(F84:G84)</f>
        <v>0</v>
      </c>
      <c r="I84" s="28">
        <f t="shared" ref="I84:I116" si="9">E84*H84</f>
        <v>0</v>
      </c>
    </row>
    <row r="85" spans="1:9" ht="20.100000000000001" customHeight="1" x14ac:dyDescent="0.25">
      <c r="A85" s="39"/>
      <c r="B85" s="39">
        <v>5.2</v>
      </c>
      <c r="C85" s="70" t="s">
        <v>84</v>
      </c>
      <c r="D85" s="39" t="s">
        <v>33</v>
      </c>
      <c r="E85" s="41">
        <v>6</v>
      </c>
      <c r="F85" s="45"/>
      <c r="G85" s="45"/>
      <c r="H85" s="28">
        <f t="shared" si="8"/>
        <v>0</v>
      </c>
      <c r="I85" s="28">
        <f t="shared" si="9"/>
        <v>0</v>
      </c>
    </row>
    <row r="86" spans="1:9" ht="20.100000000000001" customHeight="1" x14ac:dyDescent="0.25">
      <c r="A86" s="39"/>
      <c r="B86" s="39">
        <v>5.3</v>
      </c>
      <c r="C86" s="70" t="s">
        <v>85</v>
      </c>
      <c r="D86" s="39" t="s">
        <v>33</v>
      </c>
      <c r="E86" s="41">
        <v>6</v>
      </c>
      <c r="F86" s="45"/>
      <c r="G86" s="45"/>
      <c r="H86" s="28">
        <f t="shared" si="8"/>
        <v>0</v>
      </c>
      <c r="I86" s="28">
        <f t="shared" si="9"/>
        <v>0</v>
      </c>
    </row>
    <row r="87" spans="1:9" ht="20.100000000000001" customHeight="1" x14ac:dyDescent="0.25">
      <c r="A87" s="39"/>
      <c r="B87" s="39">
        <v>5.4</v>
      </c>
      <c r="C87" s="70" t="s">
        <v>86</v>
      </c>
      <c r="D87" s="39" t="s">
        <v>33</v>
      </c>
      <c r="E87" s="41">
        <v>8</v>
      </c>
      <c r="F87" s="45"/>
      <c r="G87" s="45"/>
      <c r="H87" s="28">
        <f t="shared" si="8"/>
        <v>0</v>
      </c>
      <c r="I87" s="28">
        <f t="shared" si="9"/>
        <v>0</v>
      </c>
    </row>
    <row r="88" spans="1:9" ht="20.100000000000001" customHeight="1" x14ac:dyDescent="0.25">
      <c r="A88" s="39"/>
      <c r="B88" s="39">
        <v>5.5</v>
      </c>
      <c r="C88" s="70" t="s">
        <v>87</v>
      </c>
      <c r="D88" s="39" t="s">
        <v>33</v>
      </c>
      <c r="E88" s="41">
        <v>6</v>
      </c>
      <c r="F88" s="45"/>
      <c r="G88" s="45"/>
      <c r="H88" s="28">
        <f t="shared" si="8"/>
        <v>0</v>
      </c>
      <c r="I88" s="28">
        <f t="shared" si="9"/>
        <v>0</v>
      </c>
    </row>
    <row r="89" spans="1:9" ht="20.100000000000001" customHeight="1" x14ac:dyDescent="0.25">
      <c r="A89" s="39"/>
      <c r="B89" s="39">
        <v>5.6</v>
      </c>
      <c r="C89" s="70" t="s">
        <v>88</v>
      </c>
      <c r="D89" s="39" t="s">
        <v>33</v>
      </c>
      <c r="E89" s="41">
        <v>1</v>
      </c>
      <c r="F89" s="45"/>
      <c r="G89" s="45"/>
      <c r="H89" s="28">
        <f t="shared" si="8"/>
        <v>0</v>
      </c>
      <c r="I89" s="28">
        <f t="shared" si="9"/>
        <v>0</v>
      </c>
    </row>
    <row r="90" spans="1:9" ht="20.100000000000001" customHeight="1" x14ac:dyDescent="0.25">
      <c r="A90" s="39"/>
      <c r="B90" s="39">
        <v>5.7</v>
      </c>
      <c r="C90" s="70" t="s">
        <v>89</v>
      </c>
      <c r="D90" s="39" t="s">
        <v>33</v>
      </c>
      <c r="E90" s="41">
        <v>8</v>
      </c>
      <c r="F90" s="45"/>
      <c r="G90" s="45"/>
      <c r="H90" s="28">
        <f t="shared" si="8"/>
        <v>0</v>
      </c>
      <c r="I90" s="28">
        <f t="shared" si="9"/>
        <v>0</v>
      </c>
    </row>
    <row r="91" spans="1:9" ht="20.100000000000001" customHeight="1" x14ac:dyDescent="0.25">
      <c r="A91" s="39"/>
      <c r="B91" s="39">
        <v>5.8</v>
      </c>
      <c r="C91" s="70" t="s">
        <v>90</v>
      </c>
      <c r="D91" s="39" t="s">
        <v>33</v>
      </c>
      <c r="E91" s="41">
        <v>6</v>
      </c>
      <c r="F91" s="45"/>
      <c r="G91" s="45"/>
      <c r="H91" s="28">
        <f t="shared" si="8"/>
        <v>0</v>
      </c>
      <c r="I91" s="28">
        <f t="shared" si="9"/>
        <v>0</v>
      </c>
    </row>
    <row r="92" spans="1:9" ht="20.100000000000001" customHeight="1" x14ac:dyDescent="0.25">
      <c r="A92" s="39"/>
      <c r="B92" s="39">
        <v>5.9</v>
      </c>
      <c r="C92" s="70" t="s">
        <v>91</v>
      </c>
      <c r="D92" s="39" t="s">
        <v>33</v>
      </c>
      <c r="E92" s="41">
        <v>1</v>
      </c>
      <c r="F92" s="45"/>
      <c r="G92" s="45"/>
      <c r="H92" s="28">
        <f t="shared" si="8"/>
        <v>0</v>
      </c>
      <c r="I92" s="28">
        <f t="shared" si="9"/>
        <v>0</v>
      </c>
    </row>
    <row r="93" spans="1:9" ht="20.100000000000001" customHeight="1" x14ac:dyDescent="0.25">
      <c r="A93" s="39"/>
      <c r="B93" s="39"/>
      <c r="C93" s="7" t="s">
        <v>92</v>
      </c>
      <c r="D93" s="39"/>
      <c r="E93" s="41"/>
      <c r="F93" s="45"/>
      <c r="G93" s="45"/>
      <c r="H93" s="28">
        <f t="shared" si="8"/>
        <v>0</v>
      </c>
      <c r="I93" s="28">
        <f t="shared" si="9"/>
        <v>0</v>
      </c>
    </row>
    <row r="94" spans="1:9" ht="20.100000000000001" customHeight="1" x14ac:dyDescent="0.25">
      <c r="A94" s="39"/>
      <c r="B94" s="41">
        <v>5.0999999999999996</v>
      </c>
      <c r="C94" s="69" t="s">
        <v>93</v>
      </c>
      <c r="D94" s="39" t="s">
        <v>33</v>
      </c>
      <c r="E94" s="41">
        <v>5</v>
      </c>
      <c r="F94" s="45"/>
      <c r="G94" s="45"/>
      <c r="H94" s="28">
        <f t="shared" si="8"/>
        <v>0</v>
      </c>
      <c r="I94" s="28">
        <f t="shared" si="9"/>
        <v>0</v>
      </c>
    </row>
    <row r="95" spans="1:9" ht="20.100000000000001" customHeight="1" x14ac:dyDescent="0.25">
      <c r="A95" s="39"/>
      <c r="B95" s="39">
        <v>5.1100000000000003</v>
      </c>
      <c r="C95" s="70" t="s">
        <v>94</v>
      </c>
      <c r="D95" s="39" t="s">
        <v>33</v>
      </c>
      <c r="E95" s="41">
        <v>5</v>
      </c>
      <c r="F95" s="45"/>
      <c r="G95" s="45"/>
      <c r="H95" s="28">
        <f t="shared" si="8"/>
        <v>0</v>
      </c>
      <c r="I95" s="28">
        <f t="shared" si="9"/>
        <v>0</v>
      </c>
    </row>
    <row r="96" spans="1:9" ht="20.100000000000001" customHeight="1" x14ac:dyDescent="0.25">
      <c r="A96" s="39"/>
      <c r="B96" s="41">
        <v>5.12</v>
      </c>
      <c r="C96" s="70" t="s">
        <v>95</v>
      </c>
      <c r="D96" s="39" t="s">
        <v>33</v>
      </c>
      <c r="E96" s="41">
        <v>1</v>
      </c>
      <c r="F96" s="45"/>
      <c r="G96" s="45"/>
      <c r="H96" s="28">
        <f t="shared" si="8"/>
        <v>0</v>
      </c>
      <c r="I96" s="28">
        <f t="shared" si="9"/>
        <v>0</v>
      </c>
    </row>
    <row r="97" spans="1:9" ht="20.100000000000001" customHeight="1" x14ac:dyDescent="0.25">
      <c r="A97" s="39"/>
      <c r="B97" s="39">
        <v>5.13</v>
      </c>
      <c r="C97" s="70" t="s">
        <v>96</v>
      </c>
      <c r="D97" s="39" t="s">
        <v>19</v>
      </c>
      <c r="E97" s="41">
        <v>19</v>
      </c>
      <c r="F97" s="45"/>
      <c r="G97" s="45"/>
      <c r="H97" s="28">
        <f t="shared" si="8"/>
        <v>0</v>
      </c>
      <c r="I97" s="28">
        <f t="shared" si="9"/>
        <v>0</v>
      </c>
    </row>
    <row r="98" spans="1:9" ht="30" customHeight="1" x14ac:dyDescent="0.25">
      <c r="A98" s="39"/>
      <c r="B98" s="41">
        <v>5.14</v>
      </c>
      <c r="C98" s="70" t="s">
        <v>97</v>
      </c>
      <c r="D98" s="39" t="s">
        <v>9</v>
      </c>
      <c r="E98" s="41">
        <v>1</v>
      </c>
      <c r="F98" s="45"/>
      <c r="G98" s="45"/>
      <c r="H98" s="28">
        <f t="shared" si="8"/>
        <v>0</v>
      </c>
      <c r="I98" s="28">
        <f t="shared" si="9"/>
        <v>0</v>
      </c>
    </row>
    <row r="99" spans="1:9" ht="20.100000000000001" customHeight="1" x14ac:dyDescent="0.25">
      <c r="A99" s="39"/>
      <c r="B99" s="39">
        <v>5.15</v>
      </c>
      <c r="C99" s="70" t="s">
        <v>98</v>
      </c>
      <c r="D99" s="39" t="s">
        <v>19</v>
      </c>
      <c r="E99" s="41">
        <v>50</v>
      </c>
      <c r="F99" s="45"/>
      <c r="G99" s="45"/>
      <c r="H99" s="28">
        <f t="shared" si="8"/>
        <v>0</v>
      </c>
      <c r="I99" s="28">
        <f t="shared" si="9"/>
        <v>0</v>
      </c>
    </row>
    <row r="100" spans="1:9" ht="20.100000000000001" customHeight="1" x14ac:dyDescent="0.25">
      <c r="A100" s="39"/>
      <c r="B100" s="41">
        <v>5.16</v>
      </c>
      <c r="C100" s="70" t="s">
        <v>99</v>
      </c>
      <c r="D100" s="39" t="s">
        <v>33</v>
      </c>
      <c r="E100" s="41">
        <v>35</v>
      </c>
      <c r="F100" s="45"/>
      <c r="G100" s="45"/>
      <c r="H100" s="28">
        <f t="shared" si="8"/>
        <v>0</v>
      </c>
      <c r="I100" s="28">
        <f t="shared" si="9"/>
        <v>0</v>
      </c>
    </row>
    <row r="101" spans="1:9" ht="20.100000000000001" customHeight="1" x14ac:dyDescent="0.25">
      <c r="A101" s="39"/>
      <c r="B101" s="39">
        <v>5.17</v>
      </c>
      <c r="C101" s="70" t="s">
        <v>100</v>
      </c>
      <c r="D101" s="39" t="s">
        <v>19</v>
      </c>
      <c r="E101" s="41">
        <v>60</v>
      </c>
      <c r="F101" s="45"/>
      <c r="G101" s="45"/>
      <c r="H101" s="28">
        <f t="shared" si="8"/>
        <v>0</v>
      </c>
      <c r="I101" s="28">
        <f t="shared" si="9"/>
        <v>0</v>
      </c>
    </row>
    <row r="102" spans="1:9" ht="20.100000000000001" customHeight="1" x14ac:dyDescent="0.25">
      <c r="A102" s="39"/>
      <c r="B102" s="41">
        <v>5.1800000000000104</v>
      </c>
      <c r="C102" s="70" t="s">
        <v>101</v>
      </c>
      <c r="D102" s="39" t="s">
        <v>33</v>
      </c>
      <c r="E102" s="41">
        <v>35</v>
      </c>
      <c r="F102" s="45"/>
      <c r="G102" s="45"/>
      <c r="H102" s="28">
        <f t="shared" si="8"/>
        <v>0</v>
      </c>
      <c r="I102" s="28">
        <f t="shared" si="9"/>
        <v>0</v>
      </c>
    </row>
    <row r="103" spans="1:9" ht="20.100000000000001" customHeight="1" x14ac:dyDescent="0.25">
      <c r="A103" s="39"/>
      <c r="B103" s="39">
        <v>5.1900000000000102</v>
      </c>
      <c r="C103" s="70" t="s">
        <v>102</v>
      </c>
      <c r="D103" s="39" t="s">
        <v>19</v>
      </c>
      <c r="E103" s="41">
        <v>40</v>
      </c>
      <c r="F103" s="45"/>
      <c r="G103" s="45"/>
      <c r="H103" s="28">
        <f t="shared" si="8"/>
        <v>0</v>
      </c>
      <c r="I103" s="28">
        <f t="shared" si="9"/>
        <v>0</v>
      </c>
    </row>
    <row r="104" spans="1:9" ht="20.100000000000001" customHeight="1" x14ac:dyDescent="0.25">
      <c r="A104" s="39"/>
      <c r="B104" s="41">
        <v>5.2000000000000099</v>
      </c>
      <c r="C104" s="70" t="s">
        <v>103</v>
      </c>
      <c r="D104" s="39" t="s">
        <v>33</v>
      </c>
      <c r="E104" s="41">
        <v>25</v>
      </c>
      <c r="F104" s="45"/>
      <c r="G104" s="45"/>
      <c r="H104" s="28">
        <f t="shared" si="8"/>
        <v>0</v>
      </c>
      <c r="I104" s="28">
        <f t="shared" si="9"/>
        <v>0</v>
      </c>
    </row>
    <row r="105" spans="1:9" ht="20.100000000000001" customHeight="1" x14ac:dyDescent="0.25">
      <c r="A105" s="39"/>
      <c r="B105" s="39">
        <v>5.2100000000000097</v>
      </c>
      <c r="C105" s="70" t="s">
        <v>104</v>
      </c>
      <c r="D105" s="39" t="s">
        <v>9</v>
      </c>
      <c r="E105" s="41">
        <v>1</v>
      </c>
      <c r="F105" s="45"/>
      <c r="G105" s="45"/>
      <c r="H105" s="28">
        <f t="shared" si="8"/>
        <v>0</v>
      </c>
      <c r="I105" s="28">
        <f t="shared" si="9"/>
        <v>0</v>
      </c>
    </row>
    <row r="106" spans="1:9" ht="30" customHeight="1" x14ac:dyDescent="0.25">
      <c r="A106" s="39"/>
      <c r="B106" s="41">
        <v>5.2200000000000104</v>
      </c>
      <c r="C106" s="70" t="s">
        <v>105</v>
      </c>
      <c r="D106" s="39" t="s">
        <v>19</v>
      </c>
      <c r="E106" s="41">
        <v>47</v>
      </c>
      <c r="F106" s="45"/>
      <c r="G106" s="45"/>
      <c r="H106" s="28">
        <f t="shared" si="8"/>
        <v>0</v>
      </c>
      <c r="I106" s="28">
        <f t="shared" si="9"/>
        <v>0</v>
      </c>
    </row>
    <row r="107" spans="1:9" ht="20.100000000000001" customHeight="1" x14ac:dyDescent="0.25">
      <c r="A107" s="39"/>
      <c r="B107" s="39">
        <v>5.2300000000000102</v>
      </c>
      <c r="C107" s="70" t="s">
        <v>106</v>
      </c>
      <c r="D107" s="39" t="s">
        <v>9</v>
      </c>
      <c r="E107" s="41">
        <v>1</v>
      </c>
      <c r="F107" s="45"/>
      <c r="G107" s="45"/>
      <c r="H107" s="28">
        <f t="shared" si="8"/>
        <v>0</v>
      </c>
      <c r="I107" s="28">
        <f t="shared" si="9"/>
        <v>0</v>
      </c>
    </row>
    <row r="108" spans="1:9" ht="20.100000000000001" customHeight="1" x14ac:dyDescent="0.25">
      <c r="A108" s="39"/>
      <c r="B108" s="39"/>
      <c r="C108" s="7" t="s">
        <v>107</v>
      </c>
      <c r="D108" s="39"/>
      <c r="E108" s="41"/>
      <c r="F108" s="45"/>
      <c r="G108" s="45"/>
      <c r="H108" s="28">
        <f t="shared" si="8"/>
        <v>0</v>
      </c>
      <c r="I108" s="28">
        <f t="shared" si="9"/>
        <v>0</v>
      </c>
    </row>
    <row r="109" spans="1:9" ht="20.100000000000001" customHeight="1" x14ac:dyDescent="0.25">
      <c r="A109" s="39"/>
      <c r="B109" s="39">
        <v>5.24</v>
      </c>
      <c r="C109" s="69" t="s">
        <v>108</v>
      </c>
      <c r="D109" s="39" t="s">
        <v>33</v>
      </c>
      <c r="E109" s="41">
        <v>2</v>
      </c>
      <c r="F109" s="45"/>
      <c r="G109" s="45"/>
      <c r="H109" s="28">
        <f t="shared" si="8"/>
        <v>0</v>
      </c>
      <c r="I109" s="28">
        <f t="shared" si="9"/>
        <v>0</v>
      </c>
    </row>
    <row r="110" spans="1:9" ht="20.100000000000001" customHeight="1" x14ac:dyDescent="0.25">
      <c r="A110" s="39"/>
      <c r="B110" s="39">
        <v>5.25</v>
      </c>
      <c r="C110" s="70" t="s">
        <v>109</v>
      </c>
      <c r="D110" s="39" t="s">
        <v>33</v>
      </c>
      <c r="E110" s="41">
        <v>1</v>
      </c>
      <c r="F110" s="45"/>
      <c r="G110" s="45"/>
      <c r="H110" s="28">
        <f t="shared" si="8"/>
        <v>0</v>
      </c>
      <c r="I110" s="28">
        <f t="shared" si="9"/>
        <v>0</v>
      </c>
    </row>
    <row r="111" spans="1:9" ht="20.100000000000001" customHeight="1" x14ac:dyDescent="0.25">
      <c r="A111" s="39"/>
      <c r="B111" s="39">
        <v>5.26</v>
      </c>
      <c r="C111" s="70" t="s">
        <v>110</v>
      </c>
      <c r="D111" s="39" t="s">
        <v>33</v>
      </c>
      <c r="E111" s="41">
        <v>1</v>
      </c>
      <c r="F111" s="45"/>
      <c r="G111" s="45"/>
      <c r="H111" s="28">
        <f t="shared" si="8"/>
        <v>0</v>
      </c>
      <c r="I111" s="28">
        <f t="shared" si="9"/>
        <v>0</v>
      </c>
    </row>
    <row r="112" spans="1:9" ht="20.100000000000001" customHeight="1" x14ac:dyDescent="0.25">
      <c r="A112" s="39"/>
      <c r="B112" s="39">
        <v>5.27</v>
      </c>
      <c r="C112" s="70" t="s">
        <v>111</v>
      </c>
      <c r="D112" s="39" t="s">
        <v>33</v>
      </c>
      <c r="E112" s="41">
        <v>6</v>
      </c>
      <c r="F112" s="45"/>
      <c r="G112" s="45"/>
      <c r="H112" s="28">
        <f>SUM(F112:G112)</f>
        <v>0</v>
      </c>
      <c r="I112" s="28">
        <f>E112*H112</f>
        <v>0</v>
      </c>
    </row>
    <row r="113" spans="1:9" ht="20.100000000000001" customHeight="1" x14ac:dyDescent="0.25">
      <c r="A113" s="39"/>
      <c r="B113" s="39">
        <v>5.28</v>
      </c>
      <c r="C113" s="70" t="s">
        <v>112</v>
      </c>
      <c r="D113" s="39" t="s">
        <v>33</v>
      </c>
      <c r="E113" s="41">
        <v>6</v>
      </c>
      <c r="F113" s="45"/>
      <c r="G113" s="45"/>
      <c r="H113" s="28">
        <f t="shared" si="8"/>
        <v>0</v>
      </c>
      <c r="I113" s="28">
        <f t="shared" si="9"/>
        <v>0</v>
      </c>
    </row>
    <row r="114" spans="1:9" ht="20.100000000000001" customHeight="1" x14ac:dyDescent="0.25">
      <c r="A114" s="39"/>
      <c r="B114" s="39">
        <v>5.29</v>
      </c>
      <c r="C114" s="70" t="s">
        <v>113</v>
      </c>
      <c r="D114" s="49" t="s">
        <v>33</v>
      </c>
      <c r="E114" s="41">
        <v>6</v>
      </c>
      <c r="F114" s="45"/>
      <c r="G114" s="45"/>
      <c r="H114" s="28">
        <f t="shared" si="8"/>
        <v>0</v>
      </c>
      <c r="I114" s="28">
        <f t="shared" si="9"/>
        <v>0</v>
      </c>
    </row>
    <row r="115" spans="1:9" ht="20.100000000000001" customHeight="1" x14ac:dyDescent="0.25">
      <c r="A115" s="39"/>
      <c r="B115" s="41">
        <v>5.3</v>
      </c>
      <c r="C115" s="70" t="s">
        <v>114</v>
      </c>
      <c r="D115" s="39" t="s">
        <v>33</v>
      </c>
      <c r="E115" s="41">
        <v>1</v>
      </c>
      <c r="F115" s="45"/>
      <c r="G115" s="45"/>
      <c r="H115" s="28">
        <f t="shared" si="8"/>
        <v>0</v>
      </c>
      <c r="I115" s="28">
        <f t="shared" si="9"/>
        <v>0</v>
      </c>
    </row>
    <row r="116" spans="1:9" ht="30" customHeight="1" x14ac:dyDescent="0.25">
      <c r="A116" s="39"/>
      <c r="B116" s="39">
        <v>5.31</v>
      </c>
      <c r="C116" s="70" t="s">
        <v>115</v>
      </c>
      <c r="D116" s="39" t="s">
        <v>9</v>
      </c>
      <c r="E116" s="41">
        <v>1</v>
      </c>
      <c r="F116" s="45"/>
      <c r="G116" s="45"/>
      <c r="H116" s="28">
        <f t="shared" si="8"/>
        <v>0</v>
      </c>
      <c r="I116" s="28">
        <f t="shared" si="9"/>
        <v>0</v>
      </c>
    </row>
    <row r="117" spans="1:9" ht="14.45" customHeight="1" x14ac:dyDescent="0.25">
      <c r="A117" s="84" t="s">
        <v>11</v>
      </c>
      <c r="B117" s="85"/>
      <c r="C117" s="85"/>
      <c r="D117" s="85"/>
      <c r="E117" s="85"/>
      <c r="F117" s="31"/>
      <c r="G117" s="31"/>
      <c r="H117" s="31"/>
      <c r="I117" s="32">
        <f>SUM(I83:I116)</f>
        <v>0</v>
      </c>
    </row>
    <row r="118" spans="1:9" ht="15" customHeight="1" x14ac:dyDescent="0.25">
      <c r="A118" s="35">
        <v>6</v>
      </c>
      <c r="B118" s="81" t="s">
        <v>116</v>
      </c>
      <c r="C118" s="82"/>
      <c r="D118" s="82"/>
      <c r="E118" s="82"/>
      <c r="F118" s="36"/>
      <c r="G118" s="37"/>
      <c r="H118" s="37"/>
      <c r="I118" s="37"/>
    </row>
    <row r="119" spans="1:9" ht="20.100000000000001" customHeight="1" x14ac:dyDescent="0.25">
      <c r="A119" s="40"/>
      <c r="B119" s="40"/>
      <c r="C119" s="7" t="s">
        <v>21</v>
      </c>
      <c r="D119" s="40"/>
      <c r="E119" s="40"/>
      <c r="F119" s="40"/>
      <c r="G119" s="40"/>
      <c r="H119" s="40"/>
      <c r="I119" s="28"/>
    </row>
    <row r="120" spans="1:9" ht="45" customHeight="1" x14ac:dyDescent="0.25">
      <c r="A120" s="39"/>
      <c r="B120" s="39">
        <v>6.1</v>
      </c>
      <c r="C120" s="6" t="s">
        <v>384</v>
      </c>
      <c r="D120" s="39" t="s">
        <v>33</v>
      </c>
      <c r="E120" s="41">
        <v>70</v>
      </c>
      <c r="F120" s="45"/>
      <c r="G120" s="45"/>
      <c r="H120" s="28">
        <f t="shared" ref="H120:H148" si="10">SUM(F120:G120)</f>
        <v>0</v>
      </c>
      <c r="I120" s="28">
        <f t="shared" ref="I120:I148" si="11">E120*H120</f>
        <v>0</v>
      </c>
    </row>
    <row r="121" spans="1:9" ht="20.100000000000001" customHeight="1" x14ac:dyDescent="0.25">
      <c r="A121" s="39"/>
      <c r="B121" s="50">
        <v>6.2</v>
      </c>
      <c r="C121" s="6" t="s">
        <v>117</v>
      </c>
      <c r="D121" s="39" t="s">
        <v>19</v>
      </c>
      <c r="E121" s="41">
        <v>40</v>
      </c>
      <c r="F121" s="45"/>
      <c r="G121" s="45"/>
      <c r="H121" s="28">
        <f t="shared" si="10"/>
        <v>0</v>
      </c>
      <c r="I121" s="28">
        <f t="shared" si="11"/>
        <v>0</v>
      </c>
    </row>
    <row r="122" spans="1:9" ht="20.100000000000001" customHeight="1" x14ac:dyDescent="0.25">
      <c r="A122" s="39"/>
      <c r="B122" s="39">
        <v>6.3</v>
      </c>
      <c r="C122" s="6" t="s">
        <v>118</v>
      </c>
      <c r="D122" s="39" t="s">
        <v>33</v>
      </c>
      <c r="E122" s="41">
        <v>1</v>
      </c>
      <c r="F122" s="45"/>
      <c r="G122" s="45"/>
      <c r="H122" s="28">
        <f t="shared" si="10"/>
        <v>0</v>
      </c>
      <c r="I122" s="28">
        <f t="shared" si="11"/>
        <v>0</v>
      </c>
    </row>
    <row r="123" spans="1:9" ht="20.100000000000001" customHeight="1" x14ac:dyDescent="0.25">
      <c r="A123" s="39"/>
      <c r="B123" s="39">
        <v>6.4</v>
      </c>
      <c r="C123" s="6" t="s">
        <v>119</v>
      </c>
      <c r="D123" s="39" t="s">
        <v>33</v>
      </c>
      <c r="E123" s="41">
        <v>5</v>
      </c>
      <c r="F123" s="45"/>
      <c r="G123" s="45"/>
      <c r="H123" s="28">
        <f>SUM(F123:G123)</f>
        <v>0</v>
      </c>
      <c r="I123" s="28">
        <f>E123*H123</f>
        <v>0</v>
      </c>
    </row>
    <row r="124" spans="1:9" ht="20.100000000000001" customHeight="1" x14ac:dyDescent="0.25">
      <c r="A124" s="39"/>
      <c r="B124" s="39">
        <v>6.5</v>
      </c>
      <c r="C124" s="10" t="s">
        <v>120</v>
      </c>
      <c r="D124" s="39" t="s">
        <v>33</v>
      </c>
      <c r="E124" s="41">
        <v>38</v>
      </c>
      <c r="F124" s="45"/>
      <c r="G124" s="45"/>
      <c r="H124" s="28">
        <f t="shared" si="10"/>
        <v>0</v>
      </c>
      <c r="I124" s="28">
        <f t="shared" si="11"/>
        <v>0</v>
      </c>
    </row>
    <row r="125" spans="1:9" ht="20.100000000000001" customHeight="1" x14ac:dyDescent="0.25">
      <c r="A125" s="39"/>
      <c r="B125" s="39"/>
      <c r="C125" s="11" t="s">
        <v>121</v>
      </c>
      <c r="D125" s="39"/>
      <c r="E125" s="41"/>
      <c r="F125" s="45"/>
      <c r="G125" s="45"/>
      <c r="H125" s="28">
        <f t="shared" si="10"/>
        <v>0</v>
      </c>
      <c r="I125" s="28">
        <f t="shared" si="11"/>
        <v>0</v>
      </c>
    </row>
    <row r="126" spans="1:9" ht="30" customHeight="1" x14ac:dyDescent="0.25">
      <c r="A126" s="39"/>
      <c r="B126" s="39">
        <v>6.6</v>
      </c>
      <c r="C126" s="6" t="s">
        <v>385</v>
      </c>
      <c r="D126" s="39" t="s">
        <v>33</v>
      </c>
      <c r="E126" s="41">
        <v>32</v>
      </c>
      <c r="F126" s="45"/>
      <c r="G126" s="45"/>
      <c r="H126" s="28">
        <f t="shared" si="10"/>
        <v>0</v>
      </c>
      <c r="I126" s="28">
        <f t="shared" si="11"/>
        <v>0</v>
      </c>
    </row>
    <row r="127" spans="1:9" s="53" customFormat="1" ht="20.100000000000001" customHeight="1" x14ac:dyDescent="0.25">
      <c r="A127" s="51"/>
      <c r="B127" s="51">
        <v>6.7</v>
      </c>
      <c r="C127" s="12" t="s">
        <v>122</v>
      </c>
      <c r="D127" s="51" t="s">
        <v>5</v>
      </c>
      <c r="E127" s="52">
        <v>20</v>
      </c>
      <c r="F127" s="45"/>
      <c r="G127" s="45"/>
      <c r="H127" s="28">
        <f t="shared" si="10"/>
        <v>0</v>
      </c>
      <c r="I127" s="28">
        <f t="shared" si="11"/>
        <v>0</v>
      </c>
    </row>
    <row r="128" spans="1:9" ht="30" customHeight="1" x14ac:dyDescent="0.25">
      <c r="A128" s="39"/>
      <c r="B128" s="39">
        <v>6.8</v>
      </c>
      <c r="C128" s="6" t="s">
        <v>386</v>
      </c>
      <c r="D128" s="39" t="s">
        <v>33</v>
      </c>
      <c r="E128" s="41">
        <v>15</v>
      </c>
      <c r="F128" s="45"/>
      <c r="G128" s="45"/>
      <c r="H128" s="28">
        <f t="shared" si="10"/>
        <v>0</v>
      </c>
      <c r="I128" s="28">
        <f t="shared" si="11"/>
        <v>0</v>
      </c>
    </row>
    <row r="129" spans="1:9" ht="20.100000000000001" customHeight="1" x14ac:dyDescent="0.25">
      <c r="A129" s="39"/>
      <c r="B129" s="39">
        <v>6.9</v>
      </c>
      <c r="C129" s="6" t="s">
        <v>123</v>
      </c>
      <c r="D129" s="39" t="s">
        <v>33</v>
      </c>
      <c r="E129" s="41">
        <v>12</v>
      </c>
      <c r="F129" s="45"/>
      <c r="G129" s="45"/>
      <c r="H129" s="28">
        <f t="shared" si="10"/>
        <v>0</v>
      </c>
      <c r="I129" s="28">
        <f t="shared" si="11"/>
        <v>0</v>
      </c>
    </row>
    <row r="130" spans="1:9" ht="20.100000000000001" customHeight="1" x14ac:dyDescent="0.25">
      <c r="A130" s="39"/>
      <c r="B130" s="52">
        <v>6.1</v>
      </c>
      <c r="C130" s="6" t="s">
        <v>124</v>
      </c>
      <c r="D130" s="39" t="s">
        <v>33</v>
      </c>
      <c r="E130" s="41">
        <v>10</v>
      </c>
      <c r="F130" s="45"/>
      <c r="G130" s="45"/>
      <c r="H130" s="28">
        <f t="shared" si="10"/>
        <v>0</v>
      </c>
      <c r="I130" s="28">
        <f t="shared" si="11"/>
        <v>0</v>
      </c>
    </row>
    <row r="131" spans="1:9" ht="30" customHeight="1" x14ac:dyDescent="0.25">
      <c r="A131" s="39"/>
      <c r="B131" s="39">
        <v>6.11</v>
      </c>
      <c r="C131" s="6" t="s">
        <v>388</v>
      </c>
      <c r="D131" s="39" t="s">
        <v>33</v>
      </c>
      <c r="E131" s="41">
        <v>10</v>
      </c>
      <c r="F131" s="45"/>
      <c r="G131" s="45"/>
      <c r="H131" s="28">
        <f t="shared" si="10"/>
        <v>0</v>
      </c>
      <c r="I131" s="28">
        <f t="shared" si="11"/>
        <v>0</v>
      </c>
    </row>
    <row r="132" spans="1:9" ht="30" customHeight="1" x14ac:dyDescent="0.25">
      <c r="A132" s="39"/>
      <c r="B132" s="39">
        <v>6.12</v>
      </c>
      <c r="C132" s="6" t="s">
        <v>387</v>
      </c>
      <c r="D132" s="39" t="s">
        <v>33</v>
      </c>
      <c r="E132" s="41">
        <v>15</v>
      </c>
      <c r="F132" s="45"/>
      <c r="G132" s="45"/>
      <c r="H132" s="28">
        <f t="shared" si="10"/>
        <v>0</v>
      </c>
      <c r="I132" s="28">
        <f t="shared" si="11"/>
        <v>0</v>
      </c>
    </row>
    <row r="133" spans="1:9" ht="30" customHeight="1" x14ac:dyDescent="0.25">
      <c r="A133" s="39"/>
      <c r="B133" s="52">
        <v>6.13</v>
      </c>
      <c r="C133" s="6" t="s">
        <v>389</v>
      </c>
      <c r="D133" s="39" t="s">
        <v>33</v>
      </c>
      <c r="E133" s="41">
        <v>10</v>
      </c>
      <c r="F133" s="45"/>
      <c r="G133" s="45"/>
      <c r="H133" s="28">
        <f t="shared" si="10"/>
        <v>0</v>
      </c>
      <c r="I133" s="28">
        <f t="shared" si="11"/>
        <v>0</v>
      </c>
    </row>
    <row r="134" spans="1:9" ht="30" customHeight="1" x14ac:dyDescent="0.25">
      <c r="A134" s="39"/>
      <c r="B134" s="39">
        <v>6.14</v>
      </c>
      <c r="C134" s="6" t="s">
        <v>390</v>
      </c>
      <c r="D134" s="39" t="s">
        <v>33</v>
      </c>
      <c r="E134" s="41">
        <v>10</v>
      </c>
      <c r="F134" s="45"/>
      <c r="G134" s="45"/>
      <c r="H134" s="28">
        <f t="shared" si="10"/>
        <v>0</v>
      </c>
      <c r="I134" s="28">
        <f t="shared" si="11"/>
        <v>0</v>
      </c>
    </row>
    <row r="135" spans="1:9" ht="20.100000000000001" customHeight="1" x14ac:dyDescent="0.25">
      <c r="A135" s="39"/>
      <c r="B135" s="39">
        <v>6.15</v>
      </c>
      <c r="C135" s="6" t="s">
        <v>391</v>
      </c>
      <c r="D135" s="39" t="s">
        <v>33</v>
      </c>
      <c r="E135" s="41">
        <v>50</v>
      </c>
      <c r="F135" s="45"/>
      <c r="G135" s="45"/>
      <c r="H135" s="28">
        <f t="shared" si="10"/>
        <v>0</v>
      </c>
      <c r="I135" s="28">
        <f t="shared" si="11"/>
        <v>0</v>
      </c>
    </row>
    <row r="136" spans="1:9" ht="20.100000000000001" customHeight="1" x14ac:dyDescent="0.25">
      <c r="A136" s="39"/>
      <c r="B136" s="52">
        <v>6.16</v>
      </c>
      <c r="C136" s="6" t="s">
        <v>392</v>
      </c>
      <c r="D136" s="39" t="s">
        <v>33</v>
      </c>
      <c r="E136" s="41">
        <v>20</v>
      </c>
      <c r="F136" s="45"/>
      <c r="G136" s="45"/>
      <c r="H136" s="28">
        <f t="shared" si="10"/>
        <v>0</v>
      </c>
      <c r="I136" s="28">
        <f t="shared" si="11"/>
        <v>0</v>
      </c>
    </row>
    <row r="137" spans="1:9" ht="30" customHeight="1" x14ac:dyDescent="0.25">
      <c r="A137" s="39"/>
      <c r="B137" s="39">
        <v>6.17</v>
      </c>
      <c r="C137" s="6" t="s">
        <v>393</v>
      </c>
      <c r="D137" s="39" t="s">
        <v>33</v>
      </c>
      <c r="E137" s="41">
        <v>10</v>
      </c>
      <c r="F137" s="45"/>
      <c r="G137" s="45"/>
      <c r="H137" s="28">
        <f t="shared" si="10"/>
        <v>0</v>
      </c>
      <c r="I137" s="28">
        <f t="shared" si="11"/>
        <v>0</v>
      </c>
    </row>
    <row r="138" spans="1:9" ht="30" customHeight="1" x14ac:dyDescent="0.25">
      <c r="A138" s="39"/>
      <c r="B138" s="39">
        <v>6.1800000000000104</v>
      </c>
      <c r="C138" s="12" t="s">
        <v>394</v>
      </c>
      <c r="D138" s="39" t="s">
        <v>19</v>
      </c>
      <c r="E138" s="41">
        <v>60</v>
      </c>
      <c r="F138" s="45"/>
      <c r="G138" s="45"/>
      <c r="H138" s="28">
        <f t="shared" si="10"/>
        <v>0</v>
      </c>
      <c r="I138" s="28">
        <f t="shared" si="11"/>
        <v>0</v>
      </c>
    </row>
    <row r="139" spans="1:9" ht="30" customHeight="1" x14ac:dyDescent="0.25">
      <c r="A139" s="39"/>
      <c r="B139" s="52">
        <v>6.1900000000000102</v>
      </c>
      <c r="C139" s="6" t="s">
        <v>395</v>
      </c>
      <c r="D139" s="39" t="s">
        <v>33</v>
      </c>
      <c r="E139" s="41">
        <v>40</v>
      </c>
      <c r="F139" s="45"/>
      <c r="G139" s="45"/>
      <c r="H139" s="28">
        <f t="shared" si="10"/>
        <v>0</v>
      </c>
      <c r="I139" s="28">
        <f t="shared" si="11"/>
        <v>0</v>
      </c>
    </row>
    <row r="140" spans="1:9" ht="20.100000000000001" customHeight="1" x14ac:dyDescent="0.25">
      <c r="A140" s="39"/>
      <c r="B140" s="41">
        <v>6.2000000000000099</v>
      </c>
      <c r="C140" s="6" t="s">
        <v>396</v>
      </c>
      <c r="D140" s="39" t="s">
        <v>33</v>
      </c>
      <c r="E140" s="41">
        <v>1</v>
      </c>
      <c r="F140" s="45"/>
      <c r="G140" s="45"/>
      <c r="H140" s="28">
        <f t="shared" si="10"/>
        <v>0</v>
      </c>
      <c r="I140" s="28">
        <f t="shared" si="11"/>
        <v>0</v>
      </c>
    </row>
    <row r="141" spans="1:9" ht="20.100000000000001" customHeight="1" x14ac:dyDescent="0.25">
      <c r="A141" s="39"/>
      <c r="B141" s="39">
        <v>6.2100000000000097</v>
      </c>
      <c r="C141" s="6" t="s">
        <v>125</v>
      </c>
      <c r="D141" s="39" t="s">
        <v>33</v>
      </c>
      <c r="E141" s="41">
        <v>10</v>
      </c>
      <c r="F141" s="45"/>
      <c r="G141" s="45"/>
      <c r="H141" s="28">
        <f t="shared" si="10"/>
        <v>0</v>
      </c>
      <c r="I141" s="28">
        <f t="shared" si="11"/>
        <v>0</v>
      </c>
    </row>
    <row r="142" spans="1:9" ht="30" customHeight="1" x14ac:dyDescent="0.25">
      <c r="A142" s="39"/>
      <c r="B142" s="52">
        <v>6.2200000000000104</v>
      </c>
      <c r="C142" s="6" t="s">
        <v>126</v>
      </c>
      <c r="D142" s="39" t="s">
        <v>33</v>
      </c>
      <c r="E142" s="41">
        <v>10</v>
      </c>
      <c r="F142" s="45"/>
      <c r="G142" s="45"/>
      <c r="H142" s="28">
        <f t="shared" si="10"/>
        <v>0</v>
      </c>
      <c r="I142" s="28">
        <f t="shared" si="11"/>
        <v>0</v>
      </c>
    </row>
    <row r="143" spans="1:9" ht="20.100000000000001" customHeight="1" x14ac:dyDescent="0.25">
      <c r="A143" s="39"/>
      <c r="B143" s="39">
        <v>6.2300000000000102</v>
      </c>
      <c r="C143" s="6" t="s">
        <v>397</v>
      </c>
      <c r="D143" s="39" t="s">
        <v>33</v>
      </c>
      <c r="E143" s="41">
        <v>5</v>
      </c>
      <c r="F143" s="45"/>
      <c r="G143" s="45"/>
      <c r="H143" s="28">
        <f t="shared" si="10"/>
        <v>0</v>
      </c>
      <c r="I143" s="28">
        <f t="shared" si="11"/>
        <v>0</v>
      </c>
    </row>
    <row r="144" spans="1:9" ht="30" customHeight="1" x14ac:dyDescent="0.25">
      <c r="A144" s="39"/>
      <c r="B144" s="39">
        <v>6.24000000000001</v>
      </c>
      <c r="C144" s="6" t="s">
        <v>399</v>
      </c>
      <c r="D144" s="39" t="s">
        <v>33</v>
      </c>
      <c r="E144" s="41">
        <v>1</v>
      </c>
      <c r="F144" s="45"/>
      <c r="G144" s="45"/>
      <c r="H144" s="28">
        <f t="shared" si="10"/>
        <v>0</v>
      </c>
      <c r="I144" s="28">
        <f t="shared" si="11"/>
        <v>0</v>
      </c>
    </row>
    <row r="145" spans="1:9" ht="20.100000000000001" customHeight="1" x14ac:dyDescent="0.25">
      <c r="A145" s="39"/>
      <c r="B145" s="52">
        <v>6.2500000000000098</v>
      </c>
      <c r="C145" s="6" t="s">
        <v>398</v>
      </c>
      <c r="D145" s="39" t="s">
        <v>33</v>
      </c>
      <c r="E145" s="41">
        <v>1</v>
      </c>
      <c r="F145" s="45"/>
      <c r="G145" s="45"/>
      <c r="H145" s="28">
        <f t="shared" si="10"/>
        <v>0</v>
      </c>
      <c r="I145" s="28">
        <f t="shared" si="11"/>
        <v>0</v>
      </c>
    </row>
    <row r="146" spans="1:9" ht="30" customHeight="1" x14ac:dyDescent="0.25">
      <c r="A146" s="39"/>
      <c r="B146" s="39">
        <v>6.2600000000000096</v>
      </c>
      <c r="C146" s="6" t="s">
        <v>400</v>
      </c>
      <c r="D146" s="39" t="s">
        <v>33</v>
      </c>
      <c r="E146" s="41">
        <v>1</v>
      </c>
      <c r="F146" s="45"/>
      <c r="G146" s="45"/>
      <c r="H146" s="28">
        <f t="shared" si="10"/>
        <v>0</v>
      </c>
      <c r="I146" s="28">
        <f t="shared" si="11"/>
        <v>0</v>
      </c>
    </row>
    <row r="147" spans="1:9" ht="20.100000000000001" customHeight="1" x14ac:dyDescent="0.25">
      <c r="A147" s="39"/>
      <c r="B147" s="39">
        <v>6.2700000000000102</v>
      </c>
      <c r="C147" s="6" t="s">
        <v>127</v>
      </c>
      <c r="D147" s="39" t="s">
        <v>9</v>
      </c>
      <c r="E147" s="41">
        <v>1</v>
      </c>
      <c r="F147" s="45"/>
      <c r="G147" s="45"/>
      <c r="H147" s="28">
        <f t="shared" si="10"/>
        <v>0</v>
      </c>
      <c r="I147" s="28">
        <f t="shared" si="11"/>
        <v>0</v>
      </c>
    </row>
    <row r="148" spans="1:9" ht="20.100000000000001" customHeight="1" x14ac:dyDescent="0.25">
      <c r="A148" s="39"/>
      <c r="B148" s="52">
        <v>6.28000000000001</v>
      </c>
      <c r="C148" s="6" t="s">
        <v>128</v>
      </c>
      <c r="D148" s="39" t="s">
        <v>33</v>
      </c>
      <c r="E148" s="41">
        <v>25</v>
      </c>
      <c r="F148" s="45"/>
      <c r="G148" s="45"/>
      <c r="H148" s="28">
        <f t="shared" si="10"/>
        <v>0</v>
      </c>
      <c r="I148" s="28">
        <f t="shared" si="11"/>
        <v>0</v>
      </c>
    </row>
    <row r="149" spans="1:9" ht="14.45" customHeight="1" x14ac:dyDescent="0.25">
      <c r="A149" s="84" t="s">
        <v>11</v>
      </c>
      <c r="B149" s="85"/>
      <c r="C149" s="85"/>
      <c r="D149" s="85"/>
      <c r="E149" s="85"/>
      <c r="F149" s="31"/>
      <c r="G149" s="31"/>
      <c r="H149" s="31"/>
      <c r="I149" s="32">
        <f>SUM(I119:I148)</f>
        <v>0</v>
      </c>
    </row>
    <row r="150" spans="1:9" ht="15" customHeight="1" x14ac:dyDescent="0.25">
      <c r="A150" s="35">
        <v>7</v>
      </c>
      <c r="B150" s="81" t="s">
        <v>129</v>
      </c>
      <c r="C150" s="82"/>
      <c r="D150" s="82"/>
      <c r="E150" s="82"/>
      <c r="F150" s="36"/>
      <c r="G150" s="37"/>
      <c r="H150" s="37"/>
      <c r="I150" s="37"/>
    </row>
    <row r="151" spans="1:9" ht="20.100000000000001" customHeight="1" x14ac:dyDescent="0.25">
      <c r="A151" s="38"/>
      <c r="B151" s="38"/>
      <c r="C151" s="7" t="s">
        <v>130</v>
      </c>
      <c r="D151" s="39"/>
      <c r="E151" s="41"/>
      <c r="F151" s="42"/>
      <c r="G151" s="42"/>
      <c r="H151" s="42"/>
      <c r="I151" s="28"/>
    </row>
    <row r="152" spans="1:9" ht="20.100000000000001" customHeight="1" x14ac:dyDescent="0.25">
      <c r="A152" s="39"/>
      <c r="B152" s="39">
        <v>7.1</v>
      </c>
      <c r="C152" s="6" t="s">
        <v>131</v>
      </c>
      <c r="D152" s="39" t="s">
        <v>132</v>
      </c>
      <c r="E152" s="41">
        <v>80</v>
      </c>
      <c r="F152" s="45"/>
      <c r="G152" s="45"/>
      <c r="H152" s="28">
        <f>SUM(F152:G152)</f>
        <v>0</v>
      </c>
      <c r="I152" s="28">
        <f>E152*H152</f>
        <v>0</v>
      </c>
    </row>
    <row r="153" spans="1:9" ht="20.100000000000001" customHeight="1" x14ac:dyDescent="0.25">
      <c r="A153" s="39"/>
      <c r="B153" s="39">
        <v>7.2</v>
      </c>
      <c r="C153" s="6" t="s">
        <v>133</v>
      </c>
      <c r="D153" s="39" t="s">
        <v>19</v>
      </c>
      <c r="E153" s="41">
        <v>80</v>
      </c>
      <c r="F153" s="45"/>
      <c r="G153" s="45"/>
      <c r="H153" s="28">
        <f t="shared" ref="H153:H166" si="12">SUM(F153:G153)</f>
        <v>0</v>
      </c>
      <c r="I153" s="28">
        <f t="shared" ref="I153:I166" si="13">E153*H153</f>
        <v>0</v>
      </c>
    </row>
    <row r="154" spans="1:9" ht="20.100000000000001" customHeight="1" x14ac:dyDescent="0.25">
      <c r="A154" s="39"/>
      <c r="B154" s="39">
        <v>7.3</v>
      </c>
      <c r="C154" s="6" t="s">
        <v>134</v>
      </c>
      <c r="D154" s="39" t="s">
        <v>17</v>
      </c>
      <c r="E154" s="41">
        <v>73</v>
      </c>
      <c r="F154" s="45"/>
      <c r="G154" s="45"/>
      <c r="H154" s="28">
        <f t="shared" si="12"/>
        <v>0</v>
      </c>
      <c r="I154" s="28">
        <f t="shared" si="13"/>
        <v>0</v>
      </c>
    </row>
    <row r="155" spans="1:9" ht="20.100000000000001" customHeight="1" x14ac:dyDescent="0.25">
      <c r="A155" s="39"/>
      <c r="B155" s="39">
        <v>7.4</v>
      </c>
      <c r="C155" s="6" t="s">
        <v>134</v>
      </c>
      <c r="D155" s="39" t="s">
        <v>19</v>
      </c>
      <c r="E155" s="41">
        <v>50</v>
      </c>
      <c r="F155" s="45"/>
      <c r="G155" s="45"/>
      <c r="H155" s="28">
        <f t="shared" si="12"/>
        <v>0</v>
      </c>
      <c r="I155" s="28">
        <f t="shared" si="13"/>
        <v>0</v>
      </c>
    </row>
    <row r="156" spans="1:9" ht="20.100000000000001" customHeight="1" x14ac:dyDescent="0.25">
      <c r="A156" s="39"/>
      <c r="B156" s="39">
        <v>7.5</v>
      </c>
      <c r="C156" s="6" t="s">
        <v>135</v>
      </c>
      <c r="D156" s="39" t="s">
        <v>19</v>
      </c>
      <c r="E156" s="41">
        <v>20</v>
      </c>
      <c r="F156" s="45"/>
      <c r="G156" s="45"/>
      <c r="H156" s="28">
        <f t="shared" si="12"/>
        <v>0</v>
      </c>
      <c r="I156" s="28">
        <f t="shared" si="13"/>
        <v>0</v>
      </c>
    </row>
    <row r="157" spans="1:9" ht="20.100000000000001" customHeight="1" x14ac:dyDescent="0.25">
      <c r="A157" s="39"/>
      <c r="B157" s="39">
        <v>7.6</v>
      </c>
      <c r="C157" s="6" t="s">
        <v>136</v>
      </c>
      <c r="D157" s="39" t="s">
        <v>17</v>
      </c>
      <c r="E157" s="41">
        <v>40</v>
      </c>
      <c r="F157" s="45"/>
      <c r="G157" s="45"/>
      <c r="H157" s="28">
        <f t="shared" si="12"/>
        <v>0</v>
      </c>
      <c r="I157" s="28">
        <f t="shared" si="13"/>
        <v>0</v>
      </c>
    </row>
    <row r="158" spans="1:9" ht="30" customHeight="1" x14ac:dyDescent="0.25">
      <c r="A158" s="39"/>
      <c r="B158" s="39">
        <v>7.7</v>
      </c>
      <c r="C158" s="6" t="s">
        <v>137</v>
      </c>
      <c r="D158" s="39" t="s">
        <v>17</v>
      </c>
      <c r="E158" s="41">
        <v>1</v>
      </c>
      <c r="F158" s="45"/>
      <c r="G158" s="45"/>
      <c r="H158" s="28">
        <f t="shared" si="12"/>
        <v>0</v>
      </c>
      <c r="I158" s="28">
        <f t="shared" si="13"/>
        <v>0</v>
      </c>
    </row>
    <row r="159" spans="1:9" ht="20.100000000000001" customHeight="1" x14ac:dyDescent="0.25">
      <c r="A159" s="39"/>
      <c r="B159" s="39">
        <v>7.8</v>
      </c>
      <c r="C159" s="6" t="s">
        <v>138</v>
      </c>
      <c r="D159" s="39" t="s">
        <v>19</v>
      </c>
      <c r="E159" s="41">
        <v>20</v>
      </c>
      <c r="F159" s="45"/>
      <c r="G159" s="45"/>
      <c r="H159" s="28">
        <f t="shared" si="12"/>
        <v>0</v>
      </c>
      <c r="I159" s="28">
        <f t="shared" si="13"/>
        <v>0</v>
      </c>
    </row>
    <row r="160" spans="1:9" ht="20.100000000000001" customHeight="1" x14ac:dyDescent="0.25">
      <c r="A160" s="39"/>
      <c r="B160" s="39">
        <v>7.9</v>
      </c>
      <c r="C160" s="6" t="s">
        <v>139</v>
      </c>
      <c r="D160" s="39" t="s">
        <v>17</v>
      </c>
      <c r="E160" s="41">
        <v>5</v>
      </c>
      <c r="F160" s="45"/>
      <c r="G160" s="45"/>
      <c r="H160" s="28">
        <f t="shared" si="12"/>
        <v>0</v>
      </c>
      <c r="I160" s="28">
        <f t="shared" si="13"/>
        <v>0</v>
      </c>
    </row>
    <row r="161" spans="1:9" ht="20.100000000000001" customHeight="1" x14ac:dyDescent="0.25">
      <c r="A161" s="39"/>
      <c r="B161" s="41">
        <v>7.1</v>
      </c>
      <c r="C161" s="6" t="s">
        <v>140</v>
      </c>
      <c r="D161" s="39" t="s">
        <v>17</v>
      </c>
      <c r="E161" s="41">
        <v>20</v>
      </c>
      <c r="F161" s="45"/>
      <c r="G161" s="45"/>
      <c r="H161" s="28">
        <f t="shared" si="12"/>
        <v>0</v>
      </c>
      <c r="I161" s="28">
        <f t="shared" si="13"/>
        <v>0</v>
      </c>
    </row>
    <row r="162" spans="1:9" ht="20.100000000000001" customHeight="1" x14ac:dyDescent="0.25">
      <c r="A162" s="39"/>
      <c r="B162" s="39">
        <v>7.11</v>
      </c>
      <c r="C162" s="6" t="s">
        <v>141</v>
      </c>
      <c r="D162" s="39" t="s">
        <v>33</v>
      </c>
      <c r="E162" s="41">
        <v>80</v>
      </c>
      <c r="F162" s="45"/>
      <c r="G162" s="45"/>
      <c r="H162" s="28">
        <f t="shared" si="12"/>
        <v>0</v>
      </c>
      <c r="I162" s="28">
        <f t="shared" si="13"/>
        <v>0</v>
      </c>
    </row>
    <row r="163" spans="1:9" ht="20.100000000000001" customHeight="1" x14ac:dyDescent="0.25">
      <c r="A163" s="39"/>
      <c r="B163" s="39">
        <v>7.12</v>
      </c>
      <c r="C163" s="6" t="s">
        <v>142</v>
      </c>
      <c r="D163" s="39" t="s">
        <v>33</v>
      </c>
      <c r="E163" s="41">
        <v>10</v>
      </c>
      <c r="F163" s="45"/>
      <c r="G163" s="45"/>
      <c r="H163" s="28">
        <f t="shared" si="12"/>
        <v>0</v>
      </c>
      <c r="I163" s="28">
        <f t="shared" si="13"/>
        <v>0</v>
      </c>
    </row>
    <row r="164" spans="1:9" ht="20.100000000000001" customHeight="1" x14ac:dyDescent="0.25">
      <c r="A164" s="39"/>
      <c r="B164" s="39">
        <v>7.13</v>
      </c>
      <c r="C164" s="12" t="s">
        <v>401</v>
      </c>
      <c r="D164" s="39" t="s">
        <v>9</v>
      </c>
      <c r="E164" s="41">
        <v>1</v>
      </c>
      <c r="F164" s="45"/>
      <c r="G164" s="45"/>
      <c r="H164" s="28">
        <f t="shared" si="12"/>
        <v>0</v>
      </c>
      <c r="I164" s="28">
        <f t="shared" si="13"/>
        <v>0</v>
      </c>
    </row>
    <row r="165" spans="1:9" ht="20.100000000000001" customHeight="1" x14ac:dyDescent="0.25">
      <c r="A165" s="39"/>
      <c r="B165" s="39">
        <v>7.14</v>
      </c>
      <c r="C165" s="6" t="s">
        <v>143</v>
      </c>
      <c r="D165" s="39" t="s">
        <v>33</v>
      </c>
      <c r="E165" s="41">
        <v>32</v>
      </c>
      <c r="F165" s="45"/>
      <c r="G165" s="45"/>
      <c r="H165" s="28">
        <f t="shared" si="12"/>
        <v>0</v>
      </c>
      <c r="I165" s="28">
        <f t="shared" si="13"/>
        <v>0</v>
      </c>
    </row>
    <row r="166" spans="1:9" ht="20.100000000000001" customHeight="1" x14ac:dyDescent="0.25">
      <c r="A166" s="39"/>
      <c r="B166" s="39">
        <v>7.15</v>
      </c>
      <c r="C166" s="12" t="s">
        <v>402</v>
      </c>
      <c r="D166" s="39" t="s">
        <v>33</v>
      </c>
      <c r="E166" s="41">
        <v>8</v>
      </c>
      <c r="F166" s="45"/>
      <c r="G166" s="45"/>
      <c r="H166" s="28">
        <f t="shared" si="12"/>
        <v>0</v>
      </c>
      <c r="I166" s="28">
        <f t="shared" si="13"/>
        <v>0</v>
      </c>
    </row>
    <row r="167" spans="1:9" ht="14.45" customHeight="1" x14ac:dyDescent="0.25">
      <c r="A167" s="84" t="s">
        <v>11</v>
      </c>
      <c r="B167" s="85"/>
      <c r="C167" s="85"/>
      <c r="D167" s="85"/>
      <c r="E167" s="85"/>
      <c r="F167" s="31"/>
      <c r="G167" s="31"/>
      <c r="H167" s="31"/>
      <c r="I167" s="32">
        <f>SUM(I151:I166)</f>
        <v>0</v>
      </c>
    </row>
    <row r="168" spans="1:9" ht="15" customHeight="1" x14ac:dyDescent="0.25">
      <c r="A168" s="35">
        <v>8</v>
      </c>
      <c r="B168" s="81" t="s">
        <v>144</v>
      </c>
      <c r="C168" s="82"/>
      <c r="D168" s="82"/>
      <c r="E168" s="82"/>
      <c r="F168" s="36"/>
      <c r="G168" s="37"/>
      <c r="H168" s="37"/>
      <c r="I168" s="37"/>
    </row>
    <row r="169" spans="1:9" ht="20.100000000000001" customHeight="1" x14ac:dyDescent="0.25">
      <c r="A169" s="38"/>
      <c r="B169" s="38"/>
      <c r="C169" s="7" t="s">
        <v>145</v>
      </c>
      <c r="D169" s="39"/>
      <c r="E169" s="41"/>
      <c r="F169" s="45"/>
      <c r="G169" s="45"/>
      <c r="H169" s="28">
        <f t="shared" ref="H169:H181" si="14">SUM(F169:G169)</f>
        <v>0</v>
      </c>
      <c r="I169" s="28">
        <f>E169*H169</f>
        <v>0</v>
      </c>
    </row>
    <row r="170" spans="1:9" ht="20.100000000000001" customHeight="1" x14ac:dyDescent="0.25">
      <c r="A170" s="39"/>
      <c r="B170" s="39">
        <v>8.1</v>
      </c>
      <c r="C170" s="6" t="s">
        <v>146</v>
      </c>
      <c r="D170" s="39" t="s">
        <v>132</v>
      </c>
      <c r="E170" s="41">
        <v>100</v>
      </c>
      <c r="F170" s="45"/>
      <c r="G170" s="45"/>
      <c r="H170" s="28">
        <f t="shared" si="14"/>
        <v>0</v>
      </c>
      <c r="I170" s="28">
        <f t="shared" ref="I170:I181" si="15">E170*H170</f>
        <v>0</v>
      </c>
    </row>
    <row r="171" spans="1:9" ht="30" customHeight="1" x14ac:dyDescent="0.25">
      <c r="A171" s="39"/>
      <c r="B171" s="39">
        <v>8.1999999999999993</v>
      </c>
      <c r="C171" s="6" t="s">
        <v>147</v>
      </c>
      <c r="D171" s="39" t="s">
        <v>17</v>
      </c>
      <c r="E171" s="41">
        <v>250</v>
      </c>
      <c r="F171" s="45"/>
      <c r="G171" s="45"/>
      <c r="H171" s="28">
        <f t="shared" si="14"/>
        <v>0</v>
      </c>
      <c r="I171" s="28">
        <f t="shared" si="15"/>
        <v>0</v>
      </c>
    </row>
    <row r="172" spans="1:9" ht="20.100000000000001" customHeight="1" x14ac:dyDescent="0.25">
      <c r="A172" s="39"/>
      <c r="B172" s="39">
        <v>8.3000000000000007</v>
      </c>
      <c r="C172" s="6" t="s">
        <v>148</v>
      </c>
      <c r="D172" s="39" t="s">
        <v>132</v>
      </c>
      <c r="E172" s="41">
        <v>250</v>
      </c>
      <c r="F172" s="45"/>
      <c r="G172" s="45"/>
      <c r="H172" s="28">
        <f t="shared" si="14"/>
        <v>0</v>
      </c>
      <c r="I172" s="28">
        <f t="shared" si="15"/>
        <v>0</v>
      </c>
    </row>
    <row r="173" spans="1:9" ht="20.100000000000001" customHeight="1" x14ac:dyDescent="0.25">
      <c r="A173" s="39"/>
      <c r="B173" s="39">
        <v>8.4</v>
      </c>
      <c r="C173" s="6" t="s">
        <v>149</v>
      </c>
      <c r="D173" s="39" t="s">
        <v>132</v>
      </c>
      <c r="E173" s="41">
        <v>250</v>
      </c>
      <c r="F173" s="45"/>
      <c r="G173" s="45"/>
      <c r="H173" s="28">
        <f t="shared" si="14"/>
        <v>0</v>
      </c>
      <c r="I173" s="28">
        <f t="shared" si="15"/>
        <v>0</v>
      </c>
    </row>
    <row r="174" spans="1:9" ht="30" customHeight="1" x14ac:dyDescent="0.25">
      <c r="A174" s="39"/>
      <c r="B174" s="39">
        <v>8.5</v>
      </c>
      <c r="C174" s="12" t="s">
        <v>364</v>
      </c>
      <c r="D174" s="39" t="s">
        <v>19</v>
      </c>
      <c r="E174" s="41">
        <v>40</v>
      </c>
      <c r="F174" s="45"/>
      <c r="G174" s="45"/>
      <c r="H174" s="28">
        <f t="shared" si="14"/>
        <v>0</v>
      </c>
      <c r="I174" s="28">
        <f t="shared" si="15"/>
        <v>0</v>
      </c>
    </row>
    <row r="175" spans="1:9" s="53" customFormat="1" ht="20.100000000000001" customHeight="1" x14ac:dyDescent="0.25">
      <c r="A175" s="51"/>
      <c r="B175" s="39">
        <v>8.6</v>
      </c>
      <c r="C175" s="12" t="s">
        <v>150</v>
      </c>
      <c r="D175" s="51" t="s">
        <v>19</v>
      </c>
      <c r="E175" s="52">
        <v>94.2</v>
      </c>
      <c r="F175" s="45"/>
      <c r="G175" s="45"/>
      <c r="H175" s="28">
        <f t="shared" si="14"/>
        <v>0</v>
      </c>
      <c r="I175" s="28">
        <f t="shared" si="15"/>
        <v>0</v>
      </c>
    </row>
    <row r="176" spans="1:9" ht="20.100000000000001" customHeight="1" x14ac:dyDescent="0.25">
      <c r="A176" s="39"/>
      <c r="B176" s="39">
        <v>8.6999999999999993</v>
      </c>
      <c r="C176" s="6" t="s">
        <v>151</v>
      </c>
      <c r="D176" s="39" t="s">
        <v>152</v>
      </c>
      <c r="E176" s="41">
        <v>100</v>
      </c>
      <c r="F176" s="45"/>
      <c r="G176" s="45"/>
      <c r="H176" s="28">
        <f t="shared" si="14"/>
        <v>0</v>
      </c>
      <c r="I176" s="28">
        <f t="shared" si="15"/>
        <v>0</v>
      </c>
    </row>
    <row r="177" spans="1:9" ht="30" customHeight="1" x14ac:dyDescent="0.25">
      <c r="A177" s="39"/>
      <c r="B177" s="39">
        <v>8.8000000000000007</v>
      </c>
      <c r="C177" s="6" t="s">
        <v>153</v>
      </c>
      <c r="D177" s="39" t="s">
        <v>17</v>
      </c>
      <c r="E177" s="41">
        <v>220</v>
      </c>
      <c r="F177" s="45"/>
      <c r="G177" s="45"/>
      <c r="H177" s="28">
        <f t="shared" si="14"/>
        <v>0</v>
      </c>
      <c r="I177" s="28">
        <f t="shared" si="15"/>
        <v>0</v>
      </c>
    </row>
    <row r="178" spans="1:9" ht="20.100000000000001" customHeight="1" x14ac:dyDescent="0.25">
      <c r="A178" s="39"/>
      <c r="B178" s="39">
        <v>8.9</v>
      </c>
      <c r="C178" s="6" t="s">
        <v>154</v>
      </c>
      <c r="D178" s="39" t="s">
        <v>17</v>
      </c>
      <c r="E178" s="41">
        <v>225</v>
      </c>
      <c r="F178" s="45"/>
      <c r="G178" s="45"/>
      <c r="H178" s="28">
        <f t="shared" si="14"/>
        <v>0</v>
      </c>
      <c r="I178" s="28">
        <f t="shared" si="15"/>
        <v>0</v>
      </c>
    </row>
    <row r="179" spans="1:9" ht="20.100000000000001" customHeight="1" x14ac:dyDescent="0.25">
      <c r="A179" s="39"/>
      <c r="B179" s="41">
        <v>8.1</v>
      </c>
      <c r="C179" s="6" t="s">
        <v>155</v>
      </c>
      <c r="D179" s="39" t="s">
        <v>17</v>
      </c>
      <c r="E179" s="41">
        <v>75</v>
      </c>
      <c r="F179" s="45"/>
      <c r="G179" s="45"/>
      <c r="H179" s="28">
        <f t="shared" si="14"/>
        <v>0</v>
      </c>
      <c r="I179" s="28">
        <f t="shared" si="15"/>
        <v>0</v>
      </c>
    </row>
    <row r="180" spans="1:9" ht="20.100000000000001" customHeight="1" x14ac:dyDescent="0.25">
      <c r="A180" s="39"/>
      <c r="B180" s="39">
        <v>8.11</v>
      </c>
      <c r="C180" s="6" t="s">
        <v>156</v>
      </c>
      <c r="D180" s="39" t="s">
        <v>17</v>
      </c>
      <c r="E180" s="41">
        <v>30</v>
      </c>
      <c r="F180" s="45"/>
      <c r="G180" s="45"/>
      <c r="H180" s="28">
        <f t="shared" si="14"/>
        <v>0</v>
      </c>
      <c r="I180" s="28">
        <f t="shared" si="15"/>
        <v>0</v>
      </c>
    </row>
    <row r="181" spans="1:9" ht="30" customHeight="1" x14ac:dyDescent="0.25">
      <c r="A181" s="39"/>
      <c r="B181" s="39">
        <v>8.1199999999999992</v>
      </c>
      <c r="C181" s="6" t="s">
        <v>157</v>
      </c>
      <c r="D181" s="39" t="s">
        <v>17</v>
      </c>
      <c r="E181" s="41">
        <v>220</v>
      </c>
      <c r="F181" s="45"/>
      <c r="G181" s="45"/>
      <c r="H181" s="28">
        <f t="shared" si="14"/>
        <v>0</v>
      </c>
      <c r="I181" s="28">
        <f t="shared" si="15"/>
        <v>0</v>
      </c>
    </row>
    <row r="182" spans="1:9" ht="14.45" customHeight="1" x14ac:dyDescent="0.25">
      <c r="A182" s="84" t="s">
        <v>11</v>
      </c>
      <c r="B182" s="85"/>
      <c r="C182" s="85"/>
      <c r="D182" s="85"/>
      <c r="E182" s="85"/>
      <c r="F182" s="31"/>
      <c r="G182" s="31"/>
      <c r="H182" s="31"/>
      <c r="I182" s="32">
        <f>SUM(I169:I181)</f>
        <v>0</v>
      </c>
    </row>
    <row r="183" spans="1:9" ht="15" customHeight="1" x14ac:dyDescent="0.25">
      <c r="A183" s="35">
        <v>9</v>
      </c>
      <c r="B183" s="81" t="s">
        <v>158</v>
      </c>
      <c r="C183" s="82"/>
      <c r="D183" s="82"/>
      <c r="E183" s="82"/>
      <c r="F183" s="36"/>
      <c r="G183" s="37"/>
      <c r="H183" s="37"/>
      <c r="I183" s="37"/>
    </row>
    <row r="184" spans="1:9" ht="20.100000000000001" customHeight="1" x14ac:dyDescent="0.25">
      <c r="A184" s="38"/>
      <c r="B184" s="38"/>
      <c r="C184" s="72" t="s">
        <v>159</v>
      </c>
      <c r="D184" s="39"/>
      <c r="E184" s="41"/>
      <c r="F184" s="45"/>
      <c r="G184" s="45"/>
      <c r="H184" s="28">
        <f t="shared" ref="H184:H192" si="16">SUM(F184:G184)</f>
        <v>0</v>
      </c>
      <c r="I184" s="28">
        <f t="shared" ref="I184:I192" si="17">E184*H184</f>
        <v>0</v>
      </c>
    </row>
    <row r="185" spans="1:9" ht="20.100000000000001" customHeight="1" x14ac:dyDescent="0.25">
      <c r="A185" s="39"/>
      <c r="B185" s="39">
        <v>9.1</v>
      </c>
      <c r="C185" s="70" t="s">
        <v>160</v>
      </c>
      <c r="D185" s="39" t="s">
        <v>132</v>
      </c>
      <c r="E185" s="41">
        <v>200</v>
      </c>
      <c r="F185" s="45"/>
      <c r="G185" s="45"/>
      <c r="H185" s="28">
        <f t="shared" si="16"/>
        <v>0</v>
      </c>
      <c r="I185" s="28">
        <f t="shared" si="17"/>
        <v>0</v>
      </c>
    </row>
    <row r="186" spans="1:9" ht="20.100000000000001" customHeight="1" x14ac:dyDescent="0.25">
      <c r="A186" s="39"/>
      <c r="B186" s="39">
        <v>9.1999999999999993</v>
      </c>
      <c r="C186" s="70" t="s">
        <v>160</v>
      </c>
      <c r="D186" s="39" t="s">
        <v>19</v>
      </c>
      <c r="E186" s="41">
        <v>150</v>
      </c>
      <c r="F186" s="45"/>
      <c r="G186" s="45"/>
      <c r="H186" s="28">
        <f t="shared" si="16"/>
        <v>0</v>
      </c>
      <c r="I186" s="28">
        <f t="shared" si="17"/>
        <v>0</v>
      </c>
    </row>
    <row r="187" spans="1:9" ht="20.100000000000001" customHeight="1" x14ac:dyDescent="0.25">
      <c r="A187" s="39"/>
      <c r="B187" s="39">
        <v>9.3000000000000007</v>
      </c>
      <c r="C187" s="70" t="s">
        <v>161</v>
      </c>
      <c r="D187" s="39" t="s">
        <v>152</v>
      </c>
      <c r="E187" s="41">
        <v>300</v>
      </c>
      <c r="F187" s="45"/>
      <c r="G187" s="45"/>
      <c r="H187" s="28">
        <f t="shared" si="16"/>
        <v>0</v>
      </c>
      <c r="I187" s="28">
        <f t="shared" si="17"/>
        <v>0</v>
      </c>
    </row>
    <row r="188" spans="1:9" ht="20.100000000000001" customHeight="1" x14ac:dyDescent="0.25">
      <c r="A188" s="39"/>
      <c r="B188" s="39">
        <v>9.4</v>
      </c>
      <c r="C188" s="70" t="s">
        <v>162</v>
      </c>
      <c r="D188" s="39" t="s">
        <v>19</v>
      </c>
      <c r="E188" s="41">
        <v>60</v>
      </c>
      <c r="F188" s="45"/>
      <c r="G188" s="45"/>
      <c r="H188" s="28">
        <f t="shared" si="16"/>
        <v>0</v>
      </c>
      <c r="I188" s="28">
        <f t="shared" si="17"/>
        <v>0</v>
      </c>
    </row>
    <row r="189" spans="1:9" ht="20.100000000000001" customHeight="1" x14ac:dyDescent="0.25">
      <c r="A189" s="38"/>
      <c r="B189" s="39"/>
      <c r="C189" s="74" t="s">
        <v>163</v>
      </c>
      <c r="D189" s="39"/>
      <c r="E189" s="41"/>
      <c r="F189" s="45"/>
      <c r="G189" s="45"/>
      <c r="H189" s="28">
        <f t="shared" si="16"/>
        <v>0</v>
      </c>
      <c r="I189" s="28">
        <f t="shared" si="17"/>
        <v>0</v>
      </c>
    </row>
    <row r="190" spans="1:9" ht="20.100000000000001" customHeight="1" x14ac:dyDescent="0.25">
      <c r="A190" s="39"/>
      <c r="B190" s="39">
        <v>9.5</v>
      </c>
      <c r="C190" s="70" t="s">
        <v>164</v>
      </c>
      <c r="D190" s="39" t="s">
        <v>152</v>
      </c>
      <c r="E190" s="41">
        <v>6.68</v>
      </c>
      <c r="F190" s="45"/>
      <c r="G190" s="45"/>
      <c r="H190" s="28">
        <f t="shared" si="16"/>
        <v>0</v>
      </c>
      <c r="I190" s="28">
        <f t="shared" si="17"/>
        <v>0</v>
      </c>
    </row>
    <row r="191" spans="1:9" ht="20.100000000000001" customHeight="1" x14ac:dyDescent="0.25">
      <c r="A191" s="39"/>
      <c r="B191" s="39"/>
      <c r="C191" s="74" t="s">
        <v>165</v>
      </c>
      <c r="D191" s="39"/>
      <c r="E191" s="41"/>
      <c r="F191" s="45"/>
      <c r="G191" s="45"/>
      <c r="H191" s="28">
        <f t="shared" si="16"/>
        <v>0</v>
      </c>
      <c r="I191" s="28">
        <f t="shared" si="17"/>
        <v>0</v>
      </c>
    </row>
    <row r="192" spans="1:9" ht="20.100000000000001" customHeight="1" x14ac:dyDescent="0.25">
      <c r="A192" s="39"/>
      <c r="B192" s="39">
        <v>9.6</v>
      </c>
      <c r="C192" s="70" t="s">
        <v>166</v>
      </c>
      <c r="D192" s="39" t="s">
        <v>17</v>
      </c>
      <c r="E192" s="41">
        <v>25</v>
      </c>
      <c r="F192" s="45"/>
      <c r="G192" s="45"/>
      <c r="H192" s="28">
        <f t="shared" si="16"/>
        <v>0</v>
      </c>
      <c r="I192" s="28">
        <f t="shared" si="17"/>
        <v>0</v>
      </c>
    </row>
    <row r="193" spans="1:9" ht="14.45" customHeight="1" x14ac:dyDescent="0.25">
      <c r="A193" s="84" t="s">
        <v>11</v>
      </c>
      <c r="B193" s="85"/>
      <c r="C193" s="85"/>
      <c r="D193" s="85"/>
      <c r="E193" s="85"/>
      <c r="F193" s="31"/>
      <c r="G193" s="31"/>
      <c r="H193" s="31"/>
      <c r="I193" s="32">
        <f>SUM(I184:I192)</f>
        <v>0</v>
      </c>
    </row>
    <row r="194" spans="1:9" ht="15" customHeight="1" x14ac:dyDescent="0.25">
      <c r="A194" s="35">
        <v>10</v>
      </c>
      <c r="B194" s="81" t="s">
        <v>167</v>
      </c>
      <c r="C194" s="82"/>
      <c r="D194" s="82"/>
      <c r="E194" s="82"/>
      <c r="F194" s="36"/>
      <c r="G194" s="37"/>
      <c r="H194" s="37"/>
      <c r="I194" s="37"/>
    </row>
    <row r="195" spans="1:9" ht="20.100000000000001" customHeight="1" x14ac:dyDescent="0.25">
      <c r="A195" s="38"/>
      <c r="B195" s="50">
        <v>10.1</v>
      </c>
      <c r="C195" s="69" t="s">
        <v>168</v>
      </c>
      <c r="D195" s="39" t="s">
        <v>17</v>
      </c>
      <c r="E195" s="41">
        <v>310</v>
      </c>
      <c r="F195" s="45"/>
      <c r="G195" s="45"/>
      <c r="H195" s="28">
        <f t="shared" ref="H195:H199" si="18">SUM(F195:G195)</f>
        <v>0</v>
      </c>
      <c r="I195" s="28">
        <f t="shared" ref="I195:I199" si="19">E195*H195</f>
        <v>0</v>
      </c>
    </row>
    <row r="196" spans="1:9" ht="20.100000000000001" customHeight="1" x14ac:dyDescent="0.25">
      <c r="A196" s="39"/>
      <c r="B196" s="50">
        <v>10.199999999999999</v>
      </c>
      <c r="C196" s="70" t="s">
        <v>169</v>
      </c>
      <c r="D196" s="39" t="s">
        <v>33</v>
      </c>
      <c r="E196" s="41">
        <v>300</v>
      </c>
      <c r="F196" s="45"/>
      <c r="G196" s="45"/>
      <c r="H196" s="28">
        <f t="shared" si="18"/>
        <v>0</v>
      </c>
      <c r="I196" s="28">
        <f t="shared" si="19"/>
        <v>0</v>
      </c>
    </row>
    <row r="197" spans="1:9" ht="20.100000000000001" customHeight="1" x14ac:dyDescent="0.25">
      <c r="A197" s="39"/>
      <c r="B197" s="50">
        <v>10.3</v>
      </c>
      <c r="C197" s="70" t="s">
        <v>170</v>
      </c>
      <c r="D197" s="39" t="s">
        <v>17</v>
      </c>
      <c r="E197" s="41">
        <v>310</v>
      </c>
      <c r="F197" s="45"/>
      <c r="G197" s="45"/>
      <c r="H197" s="28">
        <f t="shared" si="18"/>
        <v>0</v>
      </c>
      <c r="I197" s="28">
        <f t="shared" si="19"/>
        <v>0</v>
      </c>
    </row>
    <row r="198" spans="1:9" ht="20.100000000000001" customHeight="1" x14ac:dyDescent="0.25">
      <c r="A198" s="39"/>
      <c r="B198" s="50">
        <v>10.4</v>
      </c>
      <c r="C198" s="70" t="s">
        <v>171</v>
      </c>
      <c r="D198" s="39" t="s">
        <v>17</v>
      </c>
      <c r="E198" s="41">
        <v>310</v>
      </c>
      <c r="F198" s="45"/>
      <c r="G198" s="45"/>
      <c r="H198" s="28">
        <f t="shared" si="18"/>
        <v>0</v>
      </c>
      <c r="I198" s="28">
        <f t="shared" si="19"/>
        <v>0</v>
      </c>
    </row>
    <row r="199" spans="1:9" ht="20.100000000000001" customHeight="1" x14ac:dyDescent="0.25">
      <c r="A199" s="39"/>
      <c r="B199" s="50">
        <v>10.5</v>
      </c>
      <c r="C199" s="70" t="s">
        <v>172</v>
      </c>
      <c r="D199" s="39" t="s">
        <v>17</v>
      </c>
      <c r="E199" s="41">
        <v>310</v>
      </c>
      <c r="F199" s="45"/>
      <c r="G199" s="45"/>
      <c r="H199" s="28">
        <f t="shared" si="18"/>
        <v>0</v>
      </c>
      <c r="I199" s="28">
        <f t="shared" si="19"/>
        <v>0</v>
      </c>
    </row>
    <row r="200" spans="1:9" ht="14.45" customHeight="1" x14ac:dyDescent="0.25">
      <c r="A200" s="84" t="s">
        <v>11</v>
      </c>
      <c r="B200" s="85"/>
      <c r="C200" s="85"/>
      <c r="D200" s="85"/>
      <c r="E200" s="85"/>
      <c r="F200" s="31"/>
      <c r="G200" s="31"/>
      <c r="H200" s="31"/>
      <c r="I200" s="32">
        <f>SUM(I195:I199)</f>
        <v>0</v>
      </c>
    </row>
    <row r="201" spans="1:9" ht="15" customHeight="1" x14ac:dyDescent="0.25">
      <c r="A201" s="35">
        <v>11</v>
      </c>
      <c r="B201" s="81" t="s">
        <v>173</v>
      </c>
      <c r="C201" s="82"/>
      <c r="D201" s="82"/>
      <c r="E201" s="82"/>
      <c r="F201" s="36"/>
      <c r="G201" s="37"/>
      <c r="H201" s="37"/>
      <c r="I201" s="37"/>
    </row>
    <row r="202" spans="1:9" ht="20.100000000000001" customHeight="1" x14ac:dyDescent="0.25">
      <c r="A202" s="38"/>
      <c r="B202" s="38"/>
      <c r="C202" s="72" t="s">
        <v>174</v>
      </c>
      <c r="D202" s="39"/>
      <c r="E202" s="41"/>
      <c r="F202" s="45"/>
      <c r="G202" s="45"/>
      <c r="H202" s="28">
        <f t="shared" ref="H202:H209" si="20">SUM(F202:G202)</f>
        <v>0</v>
      </c>
      <c r="I202" s="28">
        <f t="shared" ref="I202:I209" si="21">E202*H202</f>
        <v>0</v>
      </c>
    </row>
    <row r="203" spans="1:9" ht="20.100000000000001" customHeight="1" x14ac:dyDescent="0.25">
      <c r="A203" s="38"/>
      <c r="B203" s="39">
        <v>11.1</v>
      </c>
      <c r="C203" s="70" t="s">
        <v>175</v>
      </c>
      <c r="D203" s="39" t="s">
        <v>17</v>
      </c>
      <c r="E203" s="41">
        <v>50</v>
      </c>
      <c r="F203" s="45"/>
      <c r="G203" s="45"/>
      <c r="H203" s="28">
        <f t="shared" si="20"/>
        <v>0</v>
      </c>
      <c r="I203" s="28">
        <f t="shared" si="21"/>
        <v>0</v>
      </c>
    </row>
    <row r="204" spans="1:9" ht="20.100000000000001" customHeight="1" x14ac:dyDescent="0.25">
      <c r="A204" s="38"/>
      <c r="B204" s="39">
        <v>11.2</v>
      </c>
      <c r="C204" s="70" t="s">
        <v>176</v>
      </c>
      <c r="D204" s="39" t="s">
        <v>17</v>
      </c>
      <c r="E204" s="41">
        <v>8.5</v>
      </c>
      <c r="F204" s="45"/>
      <c r="G204" s="45"/>
      <c r="H204" s="28">
        <f t="shared" si="20"/>
        <v>0</v>
      </c>
      <c r="I204" s="28">
        <f t="shared" si="21"/>
        <v>0</v>
      </c>
    </row>
    <row r="205" spans="1:9" ht="20.100000000000001" customHeight="1" x14ac:dyDescent="0.25">
      <c r="A205" s="38"/>
      <c r="B205" s="39">
        <v>11.3</v>
      </c>
      <c r="C205" s="70" t="s">
        <v>177</v>
      </c>
      <c r="D205" s="39" t="s">
        <v>17</v>
      </c>
      <c r="E205" s="41">
        <v>75</v>
      </c>
      <c r="F205" s="45"/>
      <c r="G205" s="45"/>
      <c r="H205" s="28">
        <f t="shared" si="20"/>
        <v>0</v>
      </c>
      <c r="I205" s="28">
        <f t="shared" si="21"/>
        <v>0</v>
      </c>
    </row>
    <row r="206" spans="1:9" ht="20.100000000000001" customHeight="1" x14ac:dyDescent="0.25">
      <c r="A206" s="38"/>
      <c r="B206" s="39">
        <v>11.4</v>
      </c>
      <c r="C206" s="70" t="s">
        <v>178</v>
      </c>
      <c r="D206" s="39" t="s">
        <v>17</v>
      </c>
      <c r="E206" s="41">
        <v>68</v>
      </c>
      <c r="F206" s="45"/>
      <c r="G206" s="45"/>
      <c r="H206" s="28">
        <f t="shared" si="20"/>
        <v>0</v>
      </c>
      <c r="I206" s="28">
        <f t="shared" si="21"/>
        <v>0</v>
      </c>
    </row>
    <row r="207" spans="1:9" ht="30" customHeight="1" x14ac:dyDescent="0.25">
      <c r="A207" s="38"/>
      <c r="B207" s="39">
        <v>11.5</v>
      </c>
      <c r="C207" s="70" t="s">
        <v>179</v>
      </c>
      <c r="D207" s="39" t="s">
        <v>19</v>
      </c>
      <c r="E207" s="41">
        <v>4.5</v>
      </c>
      <c r="F207" s="45"/>
      <c r="G207" s="45"/>
      <c r="H207" s="28">
        <f t="shared" si="20"/>
        <v>0</v>
      </c>
      <c r="I207" s="28">
        <f t="shared" si="21"/>
        <v>0</v>
      </c>
    </row>
    <row r="208" spans="1:9" ht="30" customHeight="1" x14ac:dyDescent="0.25">
      <c r="A208" s="38"/>
      <c r="B208" s="39">
        <v>11.6</v>
      </c>
      <c r="C208" s="70" t="s">
        <v>180</v>
      </c>
      <c r="D208" s="39" t="s">
        <v>17</v>
      </c>
      <c r="E208" s="41">
        <v>75.599999999999994</v>
      </c>
      <c r="F208" s="45"/>
      <c r="G208" s="45"/>
      <c r="H208" s="28">
        <f t="shared" si="20"/>
        <v>0</v>
      </c>
      <c r="I208" s="28">
        <f t="shared" si="21"/>
        <v>0</v>
      </c>
    </row>
    <row r="209" spans="1:9" ht="30" customHeight="1" x14ac:dyDescent="0.25">
      <c r="A209" s="38"/>
      <c r="B209" s="39">
        <v>11.7</v>
      </c>
      <c r="C209" s="70" t="s">
        <v>181</v>
      </c>
      <c r="D209" s="39" t="s">
        <v>9</v>
      </c>
      <c r="E209" s="41">
        <v>1</v>
      </c>
      <c r="F209" s="45"/>
      <c r="G209" s="45"/>
      <c r="H209" s="28">
        <f t="shared" si="20"/>
        <v>0</v>
      </c>
      <c r="I209" s="28">
        <f t="shared" si="21"/>
        <v>0</v>
      </c>
    </row>
    <row r="210" spans="1:9" ht="14.45" customHeight="1" x14ac:dyDescent="0.25">
      <c r="A210" s="84" t="s">
        <v>11</v>
      </c>
      <c r="B210" s="85"/>
      <c r="C210" s="85"/>
      <c r="D210" s="85"/>
      <c r="E210" s="85"/>
      <c r="F210" s="31"/>
      <c r="G210" s="31"/>
      <c r="H210" s="31"/>
      <c r="I210" s="32">
        <f>SUM(I202:I209)</f>
        <v>0</v>
      </c>
    </row>
    <row r="211" spans="1:9" ht="15" customHeight="1" x14ac:dyDescent="0.25">
      <c r="A211" s="35">
        <v>12</v>
      </c>
      <c r="B211" s="81" t="s">
        <v>182</v>
      </c>
      <c r="C211" s="82"/>
      <c r="D211" s="82"/>
      <c r="E211" s="82"/>
      <c r="F211" s="36"/>
      <c r="G211" s="37"/>
      <c r="H211" s="37"/>
      <c r="I211" s="37"/>
    </row>
    <row r="212" spans="1:9" ht="20.100000000000001" customHeight="1" x14ac:dyDescent="0.25">
      <c r="A212" s="41"/>
      <c r="B212" s="50">
        <v>12.1</v>
      </c>
      <c r="C212" s="13" t="s">
        <v>403</v>
      </c>
      <c r="D212" s="41" t="s">
        <v>19</v>
      </c>
      <c r="E212" s="41">
        <v>12</v>
      </c>
      <c r="F212" s="45"/>
      <c r="G212" s="45"/>
      <c r="H212" s="28">
        <f t="shared" ref="H212" si="22">SUM(F212:G212)</f>
        <v>0</v>
      </c>
      <c r="I212" s="28">
        <f t="shared" ref="I212" si="23">E212*H212</f>
        <v>0</v>
      </c>
    </row>
    <row r="213" spans="1:9" ht="14.45" customHeight="1" x14ac:dyDescent="0.25">
      <c r="A213" s="84" t="s">
        <v>11</v>
      </c>
      <c r="B213" s="85"/>
      <c r="C213" s="85"/>
      <c r="D213" s="85"/>
      <c r="E213" s="85"/>
      <c r="F213" s="31"/>
      <c r="G213" s="31"/>
      <c r="H213" s="31"/>
      <c r="I213" s="32">
        <f>SUM(I212)</f>
        <v>0</v>
      </c>
    </row>
    <row r="214" spans="1:9" ht="14.45" customHeight="1" x14ac:dyDescent="0.25">
      <c r="A214" s="91" t="s">
        <v>183</v>
      </c>
      <c r="B214" s="92" t="s">
        <v>13</v>
      </c>
      <c r="C214" s="92"/>
      <c r="D214" s="92"/>
      <c r="E214" s="92"/>
      <c r="F214" s="33"/>
      <c r="G214" s="33"/>
      <c r="H214" s="33"/>
      <c r="I214" s="34">
        <f>I19+I67+I81+I117+I149+I167+I182+I193+I200+I210+I213</f>
        <v>0</v>
      </c>
    </row>
    <row r="215" spans="1:9" ht="12.75" customHeight="1" x14ac:dyDescent="0.25">
      <c r="A215" s="100" t="s">
        <v>184</v>
      </c>
      <c r="B215" s="101"/>
      <c r="C215" s="101"/>
      <c r="D215" s="101"/>
      <c r="E215" s="101"/>
      <c r="F215" s="24"/>
      <c r="G215" s="25"/>
      <c r="H215" s="25"/>
      <c r="I215" s="25"/>
    </row>
    <row r="216" spans="1:9" ht="15" customHeight="1" x14ac:dyDescent="0.25">
      <c r="A216" s="35">
        <v>13</v>
      </c>
      <c r="B216" s="81" t="s">
        <v>185</v>
      </c>
      <c r="C216" s="82"/>
      <c r="D216" s="82"/>
      <c r="E216" s="82"/>
      <c r="F216" s="36"/>
      <c r="G216" s="37"/>
      <c r="H216" s="37"/>
      <c r="I216" s="37"/>
    </row>
    <row r="217" spans="1:9" ht="52.5" customHeight="1" x14ac:dyDescent="0.25">
      <c r="A217" s="39"/>
      <c r="B217" s="39">
        <v>13.1</v>
      </c>
      <c r="C217" s="69" t="s">
        <v>404</v>
      </c>
      <c r="D217" s="39" t="s">
        <v>17</v>
      </c>
      <c r="E217" s="41">
        <v>25</v>
      </c>
      <c r="F217" s="45"/>
      <c r="G217" s="45"/>
      <c r="H217" s="28">
        <f t="shared" ref="H217:H222" si="24">SUM(F217:G217)</f>
        <v>0</v>
      </c>
      <c r="I217" s="28">
        <f t="shared" ref="I217:I222" si="25">E217*H217</f>
        <v>0</v>
      </c>
    </row>
    <row r="218" spans="1:9" ht="44.25" customHeight="1" x14ac:dyDescent="0.25">
      <c r="A218" s="39"/>
      <c r="B218" s="39">
        <v>13.2</v>
      </c>
      <c r="C218" s="70" t="s">
        <v>405</v>
      </c>
      <c r="D218" s="39" t="s">
        <v>17</v>
      </c>
      <c r="E218" s="54">
        <v>30</v>
      </c>
      <c r="F218" s="45"/>
      <c r="G218" s="45"/>
      <c r="H218" s="28">
        <f t="shared" si="24"/>
        <v>0</v>
      </c>
      <c r="I218" s="28">
        <f t="shared" si="25"/>
        <v>0</v>
      </c>
    </row>
    <row r="219" spans="1:9" ht="45" customHeight="1" x14ac:dyDescent="0.25">
      <c r="A219" s="39"/>
      <c r="B219" s="39">
        <v>13.3</v>
      </c>
      <c r="C219" s="70" t="s">
        <v>406</v>
      </c>
      <c r="D219" s="39" t="s">
        <v>17</v>
      </c>
      <c r="E219" s="41">
        <v>25</v>
      </c>
      <c r="F219" s="45"/>
      <c r="G219" s="45"/>
      <c r="H219" s="28">
        <f t="shared" si="24"/>
        <v>0</v>
      </c>
      <c r="I219" s="28">
        <f t="shared" si="25"/>
        <v>0</v>
      </c>
    </row>
    <row r="220" spans="1:9" s="53" customFormat="1" ht="48.75" customHeight="1" x14ac:dyDescent="0.25">
      <c r="A220" s="51"/>
      <c r="B220" s="39">
        <v>13.4</v>
      </c>
      <c r="C220" s="76" t="s">
        <v>407</v>
      </c>
      <c r="D220" s="51" t="s">
        <v>17</v>
      </c>
      <c r="E220" s="52">
        <v>15</v>
      </c>
      <c r="F220" s="45"/>
      <c r="G220" s="45"/>
      <c r="H220" s="28">
        <f t="shared" si="24"/>
        <v>0</v>
      </c>
      <c r="I220" s="28">
        <f t="shared" si="25"/>
        <v>0</v>
      </c>
    </row>
    <row r="221" spans="1:9" ht="27.75" customHeight="1" x14ac:dyDescent="0.25">
      <c r="A221" s="39"/>
      <c r="B221" s="39">
        <v>13.5</v>
      </c>
      <c r="C221" s="70" t="s">
        <v>186</v>
      </c>
      <c r="D221" s="39" t="s">
        <v>17</v>
      </c>
      <c r="E221" s="41">
        <v>35</v>
      </c>
      <c r="F221" s="45"/>
      <c r="G221" s="45"/>
      <c r="H221" s="28">
        <f t="shared" si="24"/>
        <v>0</v>
      </c>
      <c r="I221" s="28">
        <f t="shared" si="25"/>
        <v>0</v>
      </c>
    </row>
    <row r="222" spans="1:9" ht="27.75" customHeight="1" x14ac:dyDescent="0.25">
      <c r="A222" s="39"/>
      <c r="B222" s="39">
        <v>13.6</v>
      </c>
      <c r="C222" s="70" t="s">
        <v>186</v>
      </c>
      <c r="D222" s="39" t="s">
        <v>19</v>
      </c>
      <c r="E222" s="41">
        <v>7.94</v>
      </c>
      <c r="F222" s="45"/>
      <c r="G222" s="45"/>
      <c r="H222" s="28">
        <f t="shared" si="24"/>
        <v>0</v>
      </c>
      <c r="I222" s="28">
        <f t="shared" si="25"/>
        <v>0</v>
      </c>
    </row>
    <row r="223" spans="1:9" ht="14.45" customHeight="1" x14ac:dyDescent="0.25">
      <c r="A223" s="84" t="s">
        <v>11</v>
      </c>
      <c r="B223" s="85"/>
      <c r="C223" s="85"/>
      <c r="D223" s="85"/>
      <c r="E223" s="85"/>
      <c r="F223" s="31"/>
      <c r="G223" s="31"/>
      <c r="H223" s="31"/>
      <c r="I223" s="32">
        <f>SUM(I217:I222)</f>
        <v>0</v>
      </c>
    </row>
    <row r="224" spans="1:9" ht="15" customHeight="1" x14ac:dyDescent="0.25">
      <c r="A224" s="35">
        <v>14</v>
      </c>
      <c r="B224" s="81" t="s">
        <v>187</v>
      </c>
      <c r="C224" s="82"/>
      <c r="D224" s="82"/>
      <c r="E224" s="82"/>
      <c r="F224" s="36"/>
      <c r="G224" s="37"/>
      <c r="H224" s="37"/>
      <c r="I224" s="37"/>
    </row>
    <row r="225" spans="1:9" ht="20.100000000000001" customHeight="1" x14ac:dyDescent="0.25">
      <c r="A225" s="27"/>
      <c r="B225" s="27"/>
      <c r="C225" s="14" t="s">
        <v>188</v>
      </c>
      <c r="D225" s="27"/>
      <c r="E225" s="43"/>
      <c r="F225" s="45"/>
      <c r="G225" s="45"/>
      <c r="H225" s="28">
        <f t="shared" ref="H225:H261" si="26">SUM(F225:G225)</f>
        <v>0</v>
      </c>
      <c r="I225" s="28">
        <f t="shared" ref="I225:I261" si="27">E225*H225</f>
        <v>0</v>
      </c>
    </row>
    <row r="226" spans="1:9" ht="30" customHeight="1" x14ac:dyDescent="0.25">
      <c r="A226" s="27"/>
      <c r="B226" s="27">
        <v>14.1</v>
      </c>
      <c r="C226" s="69" t="s">
        <v>189</v>
      </c>
      <c r="D226" s="27" t="s">
        <v>17</v>
      </c>
      <c r="E226" s="43">
        <v>120</v>
      </c>
      <c r="F226" s="45"/>
      <c r="G226" s="45"/>
      <c r="H226" s="28">
        <f t="shared" si="26"/>
        <v>0</v>
      </c>
      <c r="I226" s="28">
        <f t="shared" si="27"/>
        <v>0</v>
      </c>
    </row>
    <row r="227" spans="1:9" ht="20.100000000000001" customHeight="1" x14ac:dyDescent="0.25">
      <c r="A227" s="27"/>
      <c r="B227" s="27">
        <v>14.2</v>
      </c>
      <c r="C227" s="70" t="s">
        <v>190</v>
      </c>
      <c r="D227" s="27" t="s">
        <v>17</v>
      </c>
      <c r="E227" s="43">
        <v>180.8</v>
      </c>
      <c r="F227" s="45"/>
      <c r="G227" s="45"/>
      <c r="H227" s="28">
        <f t="shared" si="26"/>
        <v>0</v>
      </c>
      <c r="I227" s="28">
        <f t="shared" si="27"/>
        <v>0</v>
      </c>
    </row>
    <row r="228" spans="1:9" ht="26.25" customHeight="1" x14ac:dyDescent="0.25">
      <c r="A228" s="27"/>
      <c r="B228" s="27">
        <v>14.3</v>
      </c>
      <c r="C228" s="70" t="s">
        <v>191</v>
      </c>
      <c r="D228" s="27" t="s">
        <v>33</v>
      </c>
      <c r="E228" s="43">
        <v>34</v>
      </c>
      <c r="F228" s="45"/>
      <c r="G228" s="45"/>
      <c r="H228" s="28">
        <f t="shared" si="26"/>
        <v>0</v>
      </c>
      <c r="I228" s="28">
        <f t="shared" si="27"/>
        <v>0</v>
      </c>
    </row>
    <row r="229" spans="1:9" ht="30" customHeight="1" x14ac:dyDescent="0.25">
      <c r="A229" s="27"/>
      <c r="B229" s="27">
        <v>14.4</v>
      </c>
      <c r="C229" s="70" t="s">
        <v>192</v>
      </c>
      <c r="D229" s="27" t="s">
        <v>19</v>
      </c>
      <c r="E229" s="43">
        <v>258.5</v>
      </c>
      <c r="F229" s="45"/>
      <c r="G229" s="45"/>
      <c r="H229" s="28">
        <f t="shared" si="26"/>
        <v>0</v>
      </c>
      <c r="I229" s="28">
        <f t="shared" si="27"/>
        <v>0</v>
      </c>
    </row>
    <row r="230" spans="1:9" ht="20.100000000000001" customHeight="1" x14ac:dyDescent="0.25">
      <c r="A230" s="38"/>
      <c r="B230" s="38"/>
      <c r="C230" s="7" t="s">
        <v>193</v>
      </c>
      <c r="D230" s="39"/>
      <c r="E230" s="41"/>
      <c r="F230" s="45"/>
      <c r="G230" s="45"/>
      <c r="H230" s="28">
        <f t="shared" si="26"/>
        <v>0</v>
      </c>
      <c r="I230" s="28">
        <f t="shared" si="27"/>
        <v>0</v>
      </c>
    </row>
    <row r="231" spans="1:9" ht="20.100000000000001" customHeight="1" x14ac:dyDescent="0.25">
      <c r="A231" s="38"/>
      <c r="B231" s="51">
        <v>14.5</v>
      </c>
      <c r="C231" s="69" t="s">
        <v>194</v>
      </c>
      <c r="D231" s="39" t="s">
        <v>33</v>
      </c>
      <c r="E231" s="55">
        <v>53</v>
      </c>
      <c r="F231" s="45"/>
      <c r="G231" s="45"/>
      <c r="H231" s="28">
        <f t="shared" si="26"/>
        <v>0</v>
      </c>
      <c r="I231" s="28">
        <f t="shared" si="27"/>
        <v>0</v>
      </c>
    </row>
    <row r="232" spans="1:9" ht="20.100000000000001" customHeight="1" x14ac:dyDescent="0.25">
      <c r="A232" s="38"/>
      <c r="B232" s="51">
        <v>14.6</v>
      </c>
      <c r="C232" s="70" t="s">
        <v>195</v>
      </c>
      <c r="D232" s="39" t="s">
        <v>17</v>
      </c>
      <c r="E232" s="55">
        <v>7.5</v>
      </c>
      <c r="F232" s="45"/>
      <c r="G232" s="45"/>
      <c r="H232" s="28">
        <f t="shared" si="26"/>
        <v>0</v>
      </c>
      <c r="I232" s="28">
        <f t="shared" si="27"/>
        <v>0</v>
      </c>
    </row>
    <row r="233" spans="1:9" ht="30" customHeight="1" x14ac:dyDescent="0.25">
      <c r="A233" s="38"/>
      <c r="B233" s="51">
        <v>14.7</v>
      </c>
      <c r="C233" s="70" t="s">
        <v>196</v>
      </c>
      <c r="D233" s="39" t="s">
        <v>197</v>
      </c>
      <c r="E233" s="55">
        <v>15</v>
      </c>
      <c r="F233" s="45"/>
      <c r="G233" s="45"/>
      <c r="H233" s="28">
        <f t="shared" si="26"/>
        <v>0</v>
      </c>
      <c r="I233" s="28">
        <f t="shared" si="27"/>
        <v>0</v>
      </c>
    </row>
    <row r="234" spans="1:9" ht="20.100000000000001" customHeight="1" x14ac:dyDescent="0.25">
      <c r="A234" s="38"/>
      <c r="B234" s="51"/>
      <c r="C234" s="14" t="s">
        <v>198</v>
      </c>
      <c r="D234" s="39"/>
      <c r="E234" s="55"/>
      <c r="F234" s="45"/>
      <c r="G234" s="45"/>
      <c r="H234" s="28">
        <f t="shared" si="26"/>
        <v>0</v>
      </c>
      <c r="I234" s="28">
        <f t="shared" si="27"/>
        <v>0</v>
      </c>
    </row>
    <row r="235" spans="1:9" ht="20.100000000000001" customHeight="1" x14ac:dyDescent="0.25">
      <c r="A235" s="38"/>
      <c r="B235" s="51">
        <v>14.8</v>
      </c>
      <c r="C235" s="69" t="s">
        <v>199</v>
      </c>
      <c r="D235" s="39" t="s">
        <v>17</v>
      </c>
      <c r="E235" s="55">
        <v>150</v>
      </c>
      <c r="F235" s="45"/>
      <c r="G235" s="45"/>
      <c r="H235" s="28">
        <f t="shared" si="26"/>
        <v>0</v>
      </c>
      <c r="I235" s="28">
        <f t="shared" si="27"/>
        <v>0</v>
      </c>
    </row>
    <row r="236" spans="1:9" ht="20.100000000000001" customHeight="1" x14ac:dyDescent="0.25">
      <c r="A236" s="38"/>
      <c r="B236" s="51">
        <v>14.9</v>
      </c>
      <c r="C236" s="70" t="s">
        <v>200</v>
      </c>
      <c r="D236" s="39" t="s">
        <v>33</v>
      </c>
      <c r="E236" s="55">
        <v>8</v>
      </c>
      <c r="F236" s="45"/>
      <c r="G236" s="45"/>
      <c r="H236" s="28">
        <f t="shared" si="26"/>
        <v>0</v>
      </c>
      <c r="I236" s="28">
        <f t="shared" si="27"/>
        <v>0</v>
      </c>
    </row>
    <row r="237" spans="1:9" ht="20.100000000000001" customHeight="1" x14ac:dyDescent="0.25">
      <c r="A237" s="38"/>
      <c r="B237" s="52">
        <v>14.1</v>
      </c>
      <c r="C237" s="70" t="s">
        <v>201</v>
      </c>
      <c r="D237" s="39" t="s">
        <v>33</v>
      </c>
      <c r="E237" s="55">
        <v>5</v>
      </c>
      <c r="F237" s="45"/>
      <c r="G237" s="45"/>
      <c r="H237" s="28">
        <f t="shared" si="26"/>
        <v>0</v>
      </c>
      <c r="I237" s="28">
        <f t="shared" si="27"/>
        <v>0</v>
      </c>
    </row>
    <row r="238" spans="1:9" ht="20.100000000000001" customHeight="1" x14ac:dyDescent="0.25">
      <c r="A238" s="38"/>
      <c r="B238" s="51">
        <v>14.11</v>
      </c>
      <c r="C238" s="70" t="s">
        <v>202</v>
      </c>
      <c r="D238" s="39" t="s">
        <v>33</v>
      </c>
      <c r="E238" s="55">
        <v>4</v>
      </c>
      <c r="F238" s="45"/>
      <c r="G238" s="45"/>
      <c r="H238" s="28">
        <f t="shared" si="26"/>
        <v>0</v>
      </c>
      <c r="I238" s="28">
        <f t="shared" si="27"/>
        <v>0</v>
      </c>
    </row>
    <row r="239" spans="1:9" ht="20.100000000000001" customHeight="1" x14ac:dyDescent="0.25">
      <c r="A239" s="38"/>
      <c r="B239" s="51">
        <v>14.12</v>
      </c>
      <c r="C239" s="70" t="s">
        <v>203</v>
      </c>
      <c r="D239" s="39" t="s">
        <v>33</v>
      </c>
      <c r="E239" s="55">
        <v>3</v>
      </c>
      <c r="F239" s="45"/>
      <c r="G239" s="45"/>
      <c r="H239" s="28">
        <f t="shared" si="26"/>
        <v>0</v>
      </c>
      <c r="I239" s="28">
        <f t="shared" si="27"/>
        <v>0</v>
      </c>
    </row>
    <row r="240" spans="1:9" ht="20.100000000000001" customHeight="1" x14ac:dyDescent="0.25">
      <c r="A240" s="38"/>
      <c r="B240" s="51">
        <v>14.13</v>
      </c>
      <c r="C240" s="70" t="s">
        <v>204</v>
      </c>
      <c r="D240" s="39" t="s">
        <v>33</v>
      </c>
      <c r="E240" s="55">
        <v>10</v>
      </c>
      <c r="F240" s="45"/>
      <c r="G240" s="45"/>
      <c r="H240" s="28">
        <f t="shared" si="26"/>
        <v>0</v>
      </c>
      <c r="I240" s="28">
        <f t="shared" si="27"/>
        <v>0</v>
      </c>
    </row>
    <row r="241" spans="1:9" ht="20.100000000000001" customHeight="1" x14ac:dyDescent="0.25">
      <c r="A241" s="38"/>
      <c r="B241" s="51">
        <v>14.14</v>
      </c>
      <c r="C241" s="70" t="s">
        <v>205</v>
      </c>
      <c r="D241" s="39" t="s">
        <v>33</v>
      </c>
      <c r="E241" s="55">
        <v>2</v>
      </c>
      <c r="F241" s="45"/>
      <c r="G241" s="45"/>
      <c r="H241" s="28">
        <f t="shared" si="26"/>
        <v>0</v>
      </c>
      <c r="I241" s="28">
        <f t="shared" si="27"/>
        <v>0</v>
      </c>
    </row>
    <row r="242" spans="1:9" ht="20.100000000000001" customHeight="1" x14ac:dyDescent="0.25">
      <c r="A242" s="38"/>
      <c r="B242" s="51">
        <v>14.15</v>
      </c>
      <c r="C242" s="70" t="s">
        <v>206</v>
      </c>
      <c r="D242" s="39" t="s">
        <v>33</v>
      </c>
      <c r="E242" s="55">
        <v>2</v>
      </c>
      <c r="F242" s="45"/>
      <c r="G242" s="45"/>
      <c r="H242" s="28">
        <f t="shared" si="26"/>
        <v>0</v>
      </c>
      <c r="I242" s="28">
        <f t="shared" si="27"/>
        <v>0</v>
      </c>
    </row>
    <row r="243" spans="1:9" ht="20.100000000000001" customHeight="1" x14ac:dyDescent="0.25">
      <c r="A243" s="38"/>
      <c r="B243" s="51">
        <v>14.16</v>
      </c>
      <c r="C243" s="70" t="s">
        <v>207</v>
      </c>
      <c r="D243" s="39" t="s">
        <v>33</v>
      </c>
      <c r="E243" s="55">
        <v>2</v>
      </c>
      <c r="F243" s="45"/>
      <c r="G243" s="45"/>
      <c r="H243" s="28">
        <f t="shared" si="26"/>
        <v>0</v>
      </c>
      <c r="I243" s="28">
        <f t="shared" si="27"/>
        <v>0</v>
      </c>
    </row>
    <row r="244" spans="1:9" ht="20.100000000000001" customHeight="1" x14ac:dyDescent="0.25">
      <c r="A244" s="38"/>
      <c r="B244" s="51">
        <v>14.17</v>
      </c>
      <c r="C244" s="70" t="s">
        <v>208</v>
      </c>
      <c r="D244" s="39" t="s">
        <v>33</v>
      </c>
      <c r="E244" s="55">
        <v>8</v>
      </c>
      <c r="F244" s="45"/>
      <c r="G244" s="45"/>
      <c r="H244" s="28">
        <f t="shared" si="26"/>
        <v>0</v>
      </c>
      <c r="I244" s="28">
        <f t="shared" si="27"/>
        <v>0</v>
      </c>
    </row>
    <row r="245" spans="1:9" ht="20.100000000000001" customHeight="1" x14ac:dyDescent="0.25">
      <c r="A245" s="38"/>
      <c r="B245" s="51">
        <v>14.18</v>
      </c>
      <c r="C245" s="70" t="s">
        <v>209</v>
      </c>
      <c r="D245" s="39" t="s">
        <v>33</v>
      </c>
      <c r="E245" s="55">
        <v>2</v>
      </c>
      <c r="F245" s="45"/>
      <c r="G245" s="45"/>
      <c r="H245" s="28">
        <f t="shared" si="26"/>
        <v>0</v>
      </c>
      <c r="I245" s="28">
        <f t="shared" si="27"/>
        <v>0</v>
      </c>
    </row>
    <row r="246" spans="1:9" ht="20.100000000000001" customHeight="1" x14ac:dyDescent="0.25">
      <c r="A246" s="38"/>
      <c r="B246" s="51">
        <v>14.19</v>
      </c>
      <c r="C246" s="70" t="s">
        <v>210</v>
      </c>
      <c r="D246" s="39" t="s">
        <v>33</v>
      </c>
      <c r="E246" s="55">
        <v>13</v>
      </c>
      <c r="F246" s="45"/>
      <c r="G246" s="45"/>
      <c r="H246" s="28">
        <f t="shared" si="26"/>
        <v>0</v>
      </c>
      <c r="I246" s="28">
        <f t="shared" si="27"/>
        <v>0</v>
      </c>
    </row>
    <row r="247" spans="1:9" ht="20.100000000000001" customHeight="1" x14ac:dyDescent="0.25">
      <c r="A247" s="38"/>
      <c r="B247" s="52">
        <v>14.2</v>
      </c>
      <c r="C247" s="70" t="s">
        <v>211</v>
      </c>
      <c r="D247" s="39" t="s">
        <v>33</v>
      </c>
      <c r="E247" s="55">
        <v>6</v>
      </c>
      <c r="F247" s="45"/>
      <c r="G247" s="45"/>
      <c r="H247" s="28">
        <f t="shared" si="26"/>
        <v>0</v>
      </c>
      <c r="I247" s="28">
        <f t="shared" si="27"/>
        <v>0</v>
      </c>
    </row>
    <row r="248" spans="1:9" ht="20.100000000000001" customHeight="1" x14ac:dyDescent="0.25">
      <c r="A248" s="38"/>
      <c r="B248" s="51">
        <v>14.21</v>
      </c>
      <c r="C248" s="70" t="s">
        <v>212</v>
      </c>
      <c r="D248" s="39" t="s">
        <v>33</v>
      </c>
      <c r="E248" s="55">
        <v>3</v>
      </c>
      <c r="F248" s="45"/>
      <c r="G248" s="45"/>
      <c r="H248" s="28">
        <f t="shared" si="26"/>
        <v>0</v>
      </c>
      <c r="I248" s="28">
        <f t="shared" si="27"/>
        <v>0</v>
      </c>
    </row>
    <row r="249" spans="1:9" ht="20.100000000000001" customHeight="1" x14ac:dyDescent="0.25">
      <c r="A249" s="38"/>
      <c r="B249" s="51">
        <v>14.22</v>
      </c>
      <c r="C249" s="70" t="s">
        <v>213</v>
      </c>
      <c r="D249" s="39" t="s">
        <v>33</v>
      </c>
      <c r="E249" s="55">
        <v>3</v>
      </c>
      <c r="F249" s="45"/>
      <c r="G249" s="45"/>
      <c r="H249" s="28">
        <f t="shared" si="26"/>
        <v>0</v>
      </c>
      <c r="I249" s="28">
        <f t="shared" si="27"/>
        <v>0</v>
      </c>
    </row>
    <row r="250" spans="1:9" ht="20.100000000000001" customHeight="1" x14ac:dyDescent="0.25">
      <c r="A250" s="38"/>
      <c r="B250" s="51">
        <v>14.23</v>
      </c>
      <c r="C250" s="70" t="s">
        <v>214</v>
      </c>
      <c r="D250" s="39" t="s">
        <v>33</v>
      </c>
      <c r="E250" s="55">
        <v>1</v>
      </c>
      <c r="F250" s="45"/>
      <c r="G250" s="45"/>
      <c r="H250" s="28">
        <f t="shared" si="26"/>
        <v>0</v>
      </c>
      <c r="I250" s="28">
        <f t="shared" si="27"/>
        <v>0</v>
      </c>
    </row>
    <row r="251" spans="1:9" ht="20.100000000000001" customHeight="1" x14ac:dyDescent="0.25">
      <c r="A251" s="38"/>
      <c r="B251" s="51">
        <v>14.24</v>
      </c>
      <c r="C251" s="70" t="s">
        <v>215</v>
      </c>
      <c r="D251" s="39" t="s">
        <v>33</v>
      </c>
      <c r="E251" s="55">
        <v>1</v>
      </c>
      <c r="F251" s="45"/>
      <c r="G251" s="45"/>
      <c r="H251" s="28">
        <f t="shared" si="26"/>
        <v>0</v>
      </c>
      <c r="I251" s="28">
        <f t="shared" si="27"/>
        <v>0</v>
      </c>
    </row>
    <row r="252" spans="1:9" ht="20.100000000000001" customHeight="1" x14ac:dyDescent="0.25">
      <c r="A252" s="38"/>
      <c r="B252" s="51">
        <v>14.25</v>
      </c>
      <c r="C252" s="70" t="s">
        <v>216</v>
      </c>
      <c r="D252" s="39" t="s">
        <v>33</v>
      </c>
      <c r="E252" s="55">
        <v>5</v>
      </c>
      <c r="F252" s="45"/>
      <c r="G252" s="45"/>
      <c r="H252" s="28">
        <f t="shared" si="26"/>
        <v>0</v>
      </c>
      <c r="I252" s="28">
        <f t="shared" si="27"/>
        <v>0</v>
      </c>
    </row>
    <row r="253" spans="1:9" ht="20.100000000000001" customHeight="1" x14ac:dyDescent="0.25">
      <c r="A253" s="38"/>
      <c r="B253" s="51">
        <v>14.26</v>
      </c>
      <c r="C253" s="70" t="s">
        <v>217</v>
      </c>
      <c r="D253" s="39" t="s">
        <v>33</v>
      </c>
      <c r="E253" s="55">
        <v>8</v>
      </c>
      <c r="F253" s="45"/>
      <c r="G253" s="45"/>
      <c r="H253" s="28">
        <f t="shared" si="26"/>
        <v>0</v>
      </c>
      <c r="I253" s="28">
        <f t="shared" si="27"/>
        <v>0</v>
      </c>
    </row>
    <row r="254" spans="1:9" ht="20.100000000000001" customHeight="1" x14ac:dyDescent="0.25">
      <c r="A254" s="38"/>
      <c r="B254" s="51">
        <v>14.27</v>
      </c>
      <c r="C254" s="70" t="s">
        <v>218</v>
      </c>
      <c r="D254" s="39" t="s">
        <v>33</v>
      </c>
      <c r="E254" s="55">
        <v>2</v>
      </c>
      <c r="F254" s="45"/>
      <c r="G254" s="45"/>
      <c r="H254" s="28">
        <f t="shared" si="26"/>
        <v>0</v>
      </c>
      <c r="I254" s="28">
        <f t="shared" si="27"/>
        <v>0</v>
      </c>
    </row>
    <row r="255" spans="1:9" ht="20.100000000000001" customHeight="1" x14ac:dyDescent="0.25">
      <c r="A255" s="38"/>
      <c r="B255" s="51">
        <v>14.28</v>
      </c>
      <c r="C255" s="70" t="s">
        <v>219</v>
      </c>
      <c r="D255" s="39" t="s">
        <v>33</v>
      </c>
      <c r="E255" s="55">
        <v>6</v>
      </c>
      <c r="F255" s="45"/>
      <c r="G255" s="45"/>
      <c r="H255" s="28">
        <f t="shared" si="26"/>
        <v>0</v>
      </c>
      <c r="I255" s="28">
        <f t="shared" si="27"/>
        <v>0</v>
      </c>
    </row>
    <row r="256" spans="1:9" ht="20.100000000000001" customHeight="1" x14ac:dyDescent="0.25">
      <c r="A256" s="38"/>
      <c r="B256" s="51">
        <v>14.29</v>
      </c>
      <c r="C256" s="70" t="s">
        <v>220</v>
      </c>
      <c r="D256" s="39" t="s">
        <v>33</v>
      </c>
      <c r="E256" s="55">
        <v>3</v>
      </c>
      <c r="F256" s="45"/>
      <c r="G256" s="45"/>
      <c r="H256" s="28">
        <f t="shared" si="26"/>
        <v>0</v>
      </c>
      <c r="I256" s="28">
        <f t="shared" si="27"/>
        <v>0</v>
      </c>
    </row>
    <row r="257" spans="1:9" ht="20.100000000000001" customHeight="1" x14ac:dyDescent="0.25">
      <c r="A257" s="38"/>
      <c r="B257" s="56"/>
      <c r="C257" s="7" t="s">
        <v>221</v>
      </c>
      <c r="D257" s="39"/>
      <c r="E257" s="41"/>
      <c r="F257" s="45"/>
      <c r="G257" s="45"/>
      <c r="H257" s="28">
        <f t="shared" si="26"/>
        <v>0</v>
      </c>
      <c r="I257" s="28">
        <f t="shared" si="27"/>
        <v>0</v>
      </c>
    </row>
    <row r="258" spans="1:9" ht="20.100000000000001" customHeight="1" x14ac:dyDescent="0.25">
      <c r="A258" s="39"/>
      <c r="B258" s="52">
        <v>14.3</v>
      </c>
      <c r="C258" s="6" t="s">
        <v>222</v>
      </c>
      <c r="D258" s="39" t="s">
        <v>19</v>
      </c>
      <c r="E258" s="41">
        <v>10</v>
      </c>
      <c r="F258" s="45"/>
      <c r="G258" s="45"/>
      <c r="H258" s="28">
        <f t="shared" si="26"/>
        <v>0</v>
      </c>
      <c r="I258" s="28">
        <f t="shared" si="27"/>
        <v>0</v>
      </c>
    </row>
    <row r="259" spans="1:9" ht="20.100000000000001" customHeight="1" x14ac:dyDescent="0.25">
      <c r="A259" s="39"/>
      <c r="B259" s="39">
        <v>14.31</v>
      </c>
      <c r="C259" s="6" t="s">
        <v>223</v>
      </c>
      <c r="D259" s="39" t="s">
        <v>17</v>
      </c>
      <c r="E259" s="41">
        <v>20</v>
      </c>
      <c r="F259" s="45"/>
      <c r="G259" s="45"/>
      <c r="H259" s="28">
        <f t="shared" si="26"/>
        <v>0</v>
      </c>
      <c r="I259" s="28">
        <f t="shared" si="27"/>
        <v>0</v>
      </c>
    </row>
    <row r="260" spans="1:9" ht="20.100000000000001" customHeight="1" x14ac:dyDescent="0.25">
      <c r="A260" s="39"/>
      <c r="B260" s="39"/>
      <c r="C260" s="7" t="s">
        <v>224</v>
      </c>
      <c r="D260" s="39"/>
      <c r="E260" s="39"/>
      <c r="F260" s="45"/>
      <c r="G260" s="45"/>
      <c r="H260" s="28">
        <f t="shared" si="26"/>
        <v>0</v>
      </c>
      <c r="I260" s="28">
        <f t="shared" si="27"/>
        <v>0</v>
      </c>
    </row>
    <row r="261" spans="1:9" ht="30" customHeight="1" x14ac:dyDescent="0.25">
      <c r="A261" s="39"/>
      <c r="B261" s="39">
        <v>14.32</v>
      </c>
      <c r="C261" s="12" t="s">
        <v>225</v>
      </c>
      <c r="D261" s="39" t="s">
        <v>17</v>
      </c>
      <c r="E261" s="41">
        <v>16</v>
      </c>
      <c r="F261" s="45"/>
      <c r="G261" s="45"/>
      <c r="H261" s="28">
        <f t="shared" si="26"/>
        <v>0</v>
      </c>
      <c r="I261" s="28">
        <f t="shared" si="27"/>
        <v>0</v>
      </c>
    </row>
    <row r="262" spans="1:9" ht="14.45" customHeight="1" x14ac:dyDescent="0.25">
      <c r="A262" s="84" t="s">
        <v>11</v>
      </c>
      <c r="B262" s="85"/>
      <c r="C262" s="85"/>
      <c r="D262" s="85"/>
      <c r="E262" s="85"/>
      <c r="F262" s="31"/>
      <c r="G262" s="31"/>
      <c r="H262" s="31"/>
      <c r="I262" s="32">
        <f>SUM(I225:I261)</f>
        <v>0</v>
      </c>
    </row>
    <row r="263" spans="1:9" ht="15" customHeight="1" x14ac:dyDescent="0.25">
      <c r="A263" s="35">
        <v>15</v>
      </c>
      <c r="B263" s="81" t="s">
        <v>226</v>
      </c>
      <c r="C263" s="82"/>
      <c r="D263" s="82"/>
      <c r="E263" s="82"/>
      <c r="F263" s="36"/>
      <c r="G263" s="37"/>
      <c r="H263" s="37"/>
      <c r="I263" s="37"/>
    </row>
    <row r="264" spans="1:9" ht="20.100000000000001" customHeight="1" x14ac:dyDescent="0.25">
      <c r="A264" s="57"/>
      <c r="B264" s="39">
        <v>15.1</v>
      </c>
      <c r="C264" s="15" t="s">
        <v>227</v>
      </c>
      <c r="D264" s="57" t="s">
        <v>17</v>
      </c>
      <c r="E264" s="43">
        <v>325</v>
      </c>
      <c r="F264" s="45"/>
      <c r="G264" s="45"/>
      <c r="H264" s="28">
        <f t="shared" ref="H264:H266" si="28">SUM(F264:G264)</f>
        <v>0</v>
      </c>
      <c r="I264" s="28">
        <f t="shared" ref="I264:I266" si="29">E264*H264</f>
        <v>0</v>
      </c>
    </row>
    <row r="265" spans="1:9" ht="30" customHeight="1" x14ac:dyDescent="0.25">
      <c r="A265" s="57"/>
      <c r="B265" s="58">
        <v>15.2</v>
      </c>
      <c r="C265" s="15" t="s">
        <v>228</v>
      </c>
      <c r="D265" s="57" t="s">
        <v>17</v>
      </c>
      <c r="E265" s="43">
        <v>11</v>
      </c>
      <c r="F265" s="45"/>
      <c r="G265" s="45"/>
      <c r="H265" s="28">
        <f t="shared" si="28"/>
        <v>0</v>
      </c>
      <c r="I265" s="28">
        <f t="shared" si="29"/>
        <v>0</v>
      </c>
    </row>
    <row r="266" spans="1:9" ht="30" customHeight="1" x14ac:dyDescent="0.25">
      <c r="A266" s="57"/>
      <c r="B266" s="58">
        <v>15.3</v>
      </c>
      <c r="C266" s="15" t="s">
        <v>229</v>
      </c>
      <c r="D266" s="57" t="s">
        <v>19</v>
      </c>
      <c r="E266" s="43">
        <v>6</v>
      </c>
      <c r="F266" s="45"/>
      <c r="G266" s="45"/>
      <c r="H266" s="28">
        <f t="shared" si="28"/>
        <v>0</v>
      </c>
      <c r="I266" s="28">
        <f t="shared" si="29"/>
        <v>0</v>
      </c>
    </row>
    <row r="267" spans="1:9" ht="14.45" customHeight="1" x14ac:dyDescent="0.25">
      <c r="A267" s="84" t="s">
        <v>11</v>
      </c>
      <c r="B267" s="85"/>
      <c r="C267" s="85"/>
      <c r="D267" s="85"/>
      <c r="E267" s="85"/>
      <c r="F267" s="31"/>
      <c r="G267" s="31"/>
      <c r="H267" s="31"/>
      <c r="I267" s="32">
        <f>SUM(I264:I266)</f>
        <v>0</v>
      </c>
    </row>
    <row r="268" spans="1:9" ht="15" customHeight="1" x14ac:dyDescent="0.25">
      <c r="A268" s="35">
        <v>16</v>
      </c>
      <c r="B268" s="81" t="s">
        <v>230</v>
      </c>
      <c r="C268" s="82"/>
      <c r="D268" s="82"/>
      <c r="E268" s="82"/>
      <c r="F268" s="36"/>
      <c r="G268" s="37"/>
      <c r="H268" s="37"/>
      <c r="I268" s="37"/>
    </row>
    <row r="269" spans="1:9" ht="20.100000000000001" customHeight="1" x14ac:dyDescent="0.25">
      <c r="A269" s="39"/>
      <c r="B269" s="39">
        <v>16.100000000000001</v>
      </c>
      <c r="C269" s="6" t="s">
        <v>231</v>
      </c>
      <c r="D269" s="39" t="s">
        <v>33</v>
      </c>
      <c r="E269" s="41">
        <v>6</v>
      </c>
      <c r="F269" s="45"/>
      <c r="G269" s="45"/>
      <c r="H269" s="28">
        <f t="shared" ref="H269:H279" si="30">SUM(F269:G269)</f>
        <v>0</v>
      </c>
      <c r="I269" s="28">
        <f t="shared" ref="I269:I279" si="31">E269*H269</f>
        <v>0</v>
      </c>
    </row>
    <row r="270" spans="1:9" ht="30" customHeight="1" x14ac:dyDescent="0.25">
      <c r="A270" s="39"/>
      <c r="B270" s="39">
        <v>16.2</v>
      </c>
      <c r="C270" s="6" t="s">
        <v>232</v>
      </c>
      <c r="D270" s="39" t="s">
        <v>33</v>
      </c>
      <c r="E270" s="41">
        <v>1</v>
      </c>
      <c r="F270" s="45"/>
      <c r="G270" s="45"/>
      <c r="H270" s="28">
        <f t="shared" si="30"/>
        <v>0</v>
      </c>
      <c r="I270" s="28">
        <f t="shared" si="31"/>
        <v>0</v>
      </c>
    </row>
    <row r="271" spans="1:9" ht="30" customHeight="1" x14ac:dyDescent="0.25">
      <c r="A271" s="39"/>
      <c r="B271" s="39">
        <v>16.3</v>
      </c>
      <c r="C271" s="6" t="s">
        <v>233</v>
      </c>
      <c r="D271" s="39" t="s">
        <v>33</v>
      </c>
      <c r="E271" s="41">
        <v>4</v>
      </c>
      <c r="F271" s="45"/>
      <c r="G271" s="45"/>
      <c r="H271" s="28">
        <f t="shared" si="30"/>
        <v>0</v>
      </c>
      <c r="I271" s="28">
        <f t="shared" si="31"/>
        <v>0</v>
      </c>
    </row>
    <row r="272" spans="1:9" ht="20.100000000000001" customHeight="1" x14ac:dyDescent="0.25">
      <c r="A272" s="39"/>
      <c r="B272" s="39">
        <v>16.399999999999999</v>
      </c>
      <c r="C272" s="6" t="s">
        <v>234</v>
      </c>
      <c r="D272" s="39" t="s">
        <v>33</v>
      </c>
      <c r="E272" s="41">
        <v>8</v>
      </c>
      <c r="F272" s="45"/>
      <c r="G272" s="45"/>
      <c r="H272" s="28">
        <f t="shared" si="30"/>
        <v>0</v>
      </c>
      <c r="I272" s="28">
        <f t="shared" si="31"/>
        <v>0</v>
      </c>
    </row>
    <row r="273" spans="1:9" ht="30" customHeight="1" x14ac:dyDescent="0.25">
      <c r="A273" s="39"/>
      <c r="B273" s="39">
        <v>16.5</v>
      </c>
      <c r="C273" s="5" t="s">
        <v>235</v>
      </c>
      <c r="D273" s="44" t="s">
        <v>19</v>
      </c>
      <c r="E273" s="44">
        <v>60</v>
      </c>
      <c r="F273" s="45"/>
      <c r="G273" s="45"/>
      <c r="H273" s="28">
        <f t="shared" si="30"/>
        <v>0</v>
      </c>
      <c r="I273" s="28">
        <f t="shared" si="31"/>
        <v>0</v>
      </c>
    </row>
    <row r="274" spans="1:9" ht="41.25" customHeight="1" x14ac:dyDescent="0.25">
      <c r="A274" s="39"/>
      <c r="B274" s="39">
        <v>16.600000000000001</v>
      </c>
      <c r="C274" s="2" t="s">
        <v>236</v>
      </c>
      <c r="D274" s="39" t="s">
        <v>33</v>
      </c>
      <c r="E274" s="41">
        <v>60</v>
      </c>
      <c r="F274" s="45"/>
      <c r="G274" s="45"/>
      <c r="H274" s="28">
        <f t="shared" si="30"/>
        <v>0</v>
      </c>
      <c r="I274" s="28">
        <f t="shared" si="31"/>
        <v>0</v>
      </c>
    </row>
    <row r="275" spans="1:9" ht="20.100000000000001" customHeight="1" x14ac:dyDescent="0.25">
      <c r="A275" s="39"/>
      <c r="B275" s="39">
        <v>16.7</v>
      </c>
      <c r="C275" s="6" t="s">
        <v>237</v>
      </c>
      <c r="D275" s="39" t="s">
        <v>33</v>
      </c>
      <c r="E275" s="41">
        <v>15</v>
      </c>
      <c r="F275" s="45"/>
      <c r="G275" s="45"/>
      <c r="H275" s="28">
        <f t="shared" si="30"/>
        <v>0</v>
      </c>
      <c r="I275" s="28">
        <f t="shared" si="31"/>
        <v>0</v>
      </c>
    </row>
    <row r="276" spans="1:9" ht="42" customHeight="1" x14ac:dyDescent="0.25">
      <c r="A276" s="39"/>
      <c r="B276" s="39">
        <v>16.8</v>
      </c>
      <c r="C276" s="3" t="s">
        <v>370</v>
      </c>
      <c r="D276" s="39" t="s">
        <v>33</v>
      </c>
      <c r="E276" s="41">
        <v>4</v>
      </c>
      <c r="F276" s="45"/>
      <c r="G276" s="45"/>
      <c r="H276" s="28">
        <f t="shared" si="30"/>
        <v>0</v>
      </c>
      <c r="I276" s="28">
        <f t="shared" si="31"/>
        <v>0</v>
      </c>
    </row>
    <row r="277" spans="1:9" ht="30" customHeight="1" x14ac:dyDescent="0.25">
      <c r="A277" s="39"/>
      <c r="B277" s="39">
        <v>16.899999999999999</v>
      </c>
      <c r="C277" s="6" t="s">
        <v>238</v>
      </c>
      <c r="D277" s="39" t="s">
        <v>33</v>
      </c>
      <c r="E277" s="41">
        <v>25</v>
      </c>
      <c r="F277" s="45"/>
      <c r="G277" s="45"/>
      <c r="H277" s="28">
        <f t="shared" si="30"/>
        <v>0</v>
      </c>
      <c r="I277" s="28">
        <f t="shared" si="31"/>
        <v>0</v>
      </c>
    </row>
    <row r="278" spans="1:9" ht="20.100000000000001" customHeight="1" x14ac:dyDescent="0.25">
      <c r="A278" s="39"/>
      <c r="B278" s="41">
        <v>16.100000000000001</v>
      </c>
      <c r="C278" s="6" t="s">
        <v>239</v>
      </c>
      <c r="D278" s="39" t="s">
        <v>19</v>
      </c>
      <c r="E278" s="41">
        <v>30</v>
      </c>
      <c r="F278" s="45"/>
      <c r="G278" s="45"/>
      <c r="H278" s="28">
        <f t="shared" si="30"/>
        <v>0</v>
      </c>
      <c r="I278" s="28">
        <f t="shared" si="31"/>
        <v>0</v>
      </c>
    </row>
    <row r="279" spans="1:9" ht="20.100000000000001" customHeight="1" x14ac:dyDescent="0.25">
      <c r="A279" s="39"/>
      <c r="B279" s="52">
        <v>16.11</v>
      </c>
      <c r="C279" s="6" t="s">
        <v>240</v>
      </c>
      <c r="D279" s="39" t="s">
        <v>33</v>
      </c>
      <c r="E279" s="41">
        <v>5</v>
      </c>
      <c r="F279" s="45"/>
      <c r="G279" s="45"/>
      <c r="H279" s="28">
        <f t="shared" si="30"/>
        <v>0</v>
      </c>
      <c r="I279" s="28">
        <f t="shared" si="31"/>
        <v>0</v>
      </c>
    </row>
    <row r="280" spans="1:9" ht="14.45" customHeight="1" x14ac:dyDescent="0.25">
      <c r="A280" s="84" t="s">
        <v>11</v>
      </c>
      <c r="B280" s="85"/>
      <c r="C280" s="85"/>
      <c r="D280" s="85"/>
      <c r="E280" s="85"/>
      <c r="F280" s="31"/>
      <c r="G280" s="31"/>
      <c r="H280" s="31"/>
      <c r="I280" s="32">
        <f>SUM(I269:I279)</f>
        <v>0</v>
      </c>
    </row>
    <row r="281" spans="1:9" ht="15" customHeight="1" x14ac:dyDescent="0.25">
      <c r="A281" s="35">
        <v>17</v>
      </c>
      <c r="B281" s="81" t="s">
        <v>241</v>
      </c>
      <c r="C281" s="82"/>
      <c r="D281" s="82"/>
      <c r="E281" s="82"/>
      <c r="F281" s="36"/>
      <c r="G281" s="37"/>
      <c r="H281" s="37"/>
      <c r="I281" s="37"/>
    </row>
    <row r="282" spans="1:9" ht="20.100000000000001" customHeight="1" x14ac:dyDescent="0.25">
      <c r="A282" s="38"/>
      <c r="B282" s="27"/>
      <c r="C282" s="75" t="s">
        <v>242</v>
      </c>
      <c r="D282" s="39"/>
      <c r="E282" s="41"/>
      <c r="F282" s="45"/>
      <c r="G282" s="45"/>
      <c r="H282" s="28">
        <f t="shared" ref="H282" si="32">SUM(F282:G282)</f>
        <v>0</v>
      </c>
      <c r="I282" s="28">
        <f t="shared" ref="I282" si="33">E282*H282</f>
        <v>0</v>
      </c>
    </row>
    <row r="283" spans="1:9" ht="30" customHeight="1" x14ac:dyDescent="0.25">
      <c r="A283" s="38"/>
      <c r="B283" s="59">
        <v>17.100000000000001</v>
      </c>
      <c r="C283" s="16" t="s">
        <v>243</v>
      </c>
      <c r="D283" s="39" t="s">
        <v>33</v>
      </c>
      <c r="E283" s="41">
        <v>1</v>
      </c>
      <c r="F283" s="45"/>
      <c r="G283" s="45"/>
      <c r="H283" s="28">
        <f t="shared" ref="H283:H291" si="34">SUM(F283:G283)</f>
        <v>0</v>
      </c>
      <c r="I283" s="28">
        <f t="shared" ref="I283:I291" si="35">E283*H283</f>
        <v>0</v>
      </c>
    </row>
    <row r="284" spans="1:9" ht="20.100000000000001" customHeight="1" x14ac:dyDescent="0.25">
      <c r="A284" s="38"/>
      <c r="B284" s="59">
        <v>17.2</v>
      </c>
      <c r="C284" s="12" t="s">
        <v>244</v>
      </c>
      <c r="D284" s="39" t="s">
        <v>33</v>
      </c>
      <c r="E284" s="41">
        <v>1</v>
      </c>
      <c r="F284" s="45"/>
      <c r="G284" s="45"/>
      <c r="H284" s="28">
        <f t="shared" si="34"/>
        <v>0</v>
      </c>
      <c r="I284" s="28">
        <f t="shared" si="35"/>
        <v>0</v>
      </c>
    </row>
    <row r="285" spans="1:9" ht="20.100000000000001" customHeight="1" x14ac:dyDescent="0.25">
      <c r="A285" s="27"/>
      <c r="B285" s="59">
        <v>17.3</v>
      </c>
      <c r="C285" s="16" t="s">
        <v>245</v>
      </c>
      <c r="D285" s="27" t="s">
        <v>33</v>
      </c>
      <c r="E285" s="43">
        <v>2</v>
      </c>
      <c r="F285" s="45"/>
      <c r="G285" s="45"/>
      <c r="H285" s="28">
        <f t="shared" si="34"/>
        <v>0</v>
      </c>
      <c r="I285" s="28">
        <f t="shared" si="35"/>
        <v>0</v>
      </c>
    </row>
    <row r="286" spans="1:9" ht="20.100000000000001" customHeight="1" x14ac:dyDescent="0.25">
      <c r="A286" s="27"/>
      <c r="B286" s="59">
        <v>17.399999999999999</v>
      </c>
      <c r="C286" s="16" t="s">
        <v>246</v>
      </c>
      <c r="D286" s="27" t="s">
        <v>33</v>
      </c>
      <c r="E286" s="43">
        <v>1</v>
      </c>
      <c r="F286" s="45"/>
      <c r="G286" s="45"/>
      <c r="H286" s="28">
        <f t="shared" si="34"/>
        <v>0</v>
      </c>
      <c r="I286" s="28">
        <f t="shared" si="35"/>
        <v>0</v>
      </c>
    </row>
    <row r="287" spans="1:9" ht="20.100000000000001" customHeight="1" x14ac:dyDescent="0.25">
      <c r="A287" s="27"/>
      <c r="B287" s="59">
        <v>17.5</v>
      </c>
      <c r="C287" s="16" t="s">
        <v>247</v>
      </c>
      <c r="D287" s="27" t="s">
        <v>33</v>
      </c>
      <c r="E287" s="43">
        <v>21</v>
      </c>
      <c r="F287" s="45"/>
      <c r="G287" s="45"/>
      <c r="H287" s="28">
        <f t="shared" si="34"/>
        <v>0</v>
      </c>
      <c r="I287" s="28">
        <f t="shared" si="35"/>
        <v>0</v>
      </c>
    </row>
    <row r="288" spans="1:9" ht="20.100000000000001" customHeight="1" x14ac:dyDescent="0.25">
      <c r="A288" s="27"/>
      <c r="B288" s="59">
        <v>17.600000000000001</v>
      </c>
      <c r="C288" s="16" t="s">
        <v>248</v>
      </c>
      <c r="D288" s="27" t="s">
        <v>33</v>
      </c>
      <c r="E288" s="43">
        <v>5</v>
      </c>
      <c r="F288" s="45"/>
      <c r="G288" s="45"/>
      <c r="H288" s="28">
        <f t="shared" si="34"/>
        <v>0</v>
      </c>
      <c r="I288" s="28">
        <f t="shared" si="35"/>
        <v>0</v>
      </c>
    </row>
    <row r="289" spans="1:9" ht="20.100000000000001" customHeight="1" x14ac:dyDescent="0.25">
      <c r="A289" s="27"/>
      <c r="B289" s="59">
        <v>17.7</v>
      </c>
      <c r="C289" s="16" t="s">
        <v>249</v>
      </c>
      <c r="D289" s="27" t="s">
        <v>33</v>
      </c>
      <c r="E289" s="43">
        <v>1</v>
      </c>
      <c r="F289" s="45"/>
      <c r="G289" s="45"/>
      <c r="H289" s="28">
        <f t="shared" si="34"/>
        <v>0</v>
      </c>
      <c r="I289" s="28">
        <f t="shared" si="35"/>
        <v>0</v>
      </c>
    </row>
    <row r="290" spans="1:9" ht="20.100000000000001" customHeight="1" x14ac:dyDescent="0.25">
      <c r="A290" s="27"/>
      <c r="B290" s="59">
        <v>17.8</v>
      </c>
      <c r="C290" s="16" t="s">
        <v>250</v>
      </c>
      <c r="D290" s="27" t="s">
        <v>19</v>
      </c>
      <c r="E290" s="43">
        <v>15</v>
      </c>
      <c r="F290" s="45"/>
      <c r="G290" s="45"/>
      <c r="H290" s="28">
        <f t="shared" si="34"/>
        <v>0</v>
      </c>
      <c r="I290" s="28">
        <f t="shared" si="35"/>
        <v>0</v>
      </c>
    </row>
    <row r="291" spans="1:9" ht="20.100000000000001" customHeight="1" x14ac:dyDescent="0.25">
      <c r="A291" s="27"/>
      <c r="B291" s="59">
        <v>17.899999999999999</v>
      </c>
      <c r="C291" s="16" t="s">
        <v>251</v>
      </c>
      <c r="D291" s="27" t="s">
        <v>33</v>
      </c>
      <c r="E291" s="43">
        <v>10</v>
      </c>
      <c r="F291" s="45"/>
      <c r="G291" s="45"/>
      <c r="H291" s="28">
        <f t="shared" si="34"/>
        <v>0</v>
      </c>
      <c r="I291" s="28">
        <f t="shared" si="35"/>
        <v>0</v>
      </c>
    </row>
    <row r="292" spans="1:9" ht="14.45" customHeight="1" x14ac:dyDescent="0.25">
      <c r="A292" s="84" t="s">
        <v>11</v>
      </c>
      <c r="B292" s="85"/>
      <c r="C292" s="85"/>
      <c r="D292" s="85"/>
      <c r="E292" s="85"/>
      <c r="F292" s="31"/>
      <c r="G292" s="31"/>
      <c r="H292" s="31"/>
      <c r="I292" s="32">
        <f>SUM(I282:I291)</f>
        <v>0</v>
      </c>
    </row>
    <row r="293" spans="1:9" ht="15" customHeight="1" x14ac:dyDescent="0.25">
      <c r="A293" s="35">
        <v>18</v>
      </c>
      <c r="B293" s="81" t="s">
        <v>252</v>
      </c>
      <c r="C293" s="82"/>
      <c r="D293" s="82"/>
      <c r="E293" s="82"/>
      <c r="F293" s="36"/>
      <c r="G293" s="37"/>
      <c r="H293" s="37"/>
      <c r="I293" s="37"/>
    </row>
    <row r="294" spans="1:9" ht="30" customHeight="1" x14ac:dyDescent="0.25">
      <c r="A294" s="27"/>
      <c r="B294" s="27">
        <v>18.100000000000001</v>
      </c>
      <c r="C294" s="4" t="s">
        <v>253</v>
      </c>
      <c r="D294" s="27" t="s">
        <v>33</v>
      </c>
      <c r="E294" s="27">
        <v>5</v>
      </c>
      <c r="F294" s="45"/>
      <c r="G294" s="45"/>
      <c r="H294" s="28">
        <f t="shared" ref="H294" si="36">SUM(F294:G294)</f>
        <v>0</v>
      </c>
      <c r="I294" s="28">
        <f t="shared" ref="I294" si="37">E294*H294</f>
        <v>0</v>
      </c>
    </row>
    <row r="295" spans="1:9" ht="20.100000000000001" customHeight="1" x14ac:dyDescent="0.25">
      <c r="A295" s="27"/>
      <c r="B295" s="27">
        <v>18.2</v>
      </c>
      <c r="C295" s="77" t="s">
        <v>254</v>
      </c>
      <c r="D295" s="59" t="s">
        <v>33</v>
      </c>
      <c r="E295" s="59">
        <v>500</v>
      </c>
      <c r="F295" s="45"/>
      <c r="G295" s="45"/>
      <c r="H295" s="28">
        <f t="shared" ref="H295" si="38">SUM(F295:G295)</f>
        <v>0</v>
      </c>
      <c r="I295" s="28">
        <f t="shared" ref="I295" si="39">E295*H295</f>
        <v>0</v>
      </c>
    </row>
    <row r="296" spans="1:9" ht="14.45" customHeight="1" x14ac:dyDescent="0.25">
      <c r="A296" s="84" t="s">
        <v>11</v>
      </c>
      <c r="B296" s="85"/>
      <c r="C296" s="85"/>
      <c r="D296" s="85"/>
      <c r="E296" s="85"/>
      <c r="F296" s="31"/>
      <c r="G296" s="31"/>
      <c r="H296" s="31"/>
      <c r="I296" s="32">
        <f>SUM(I294:I295)</f>
        <v>0</v>
      </c>
    </row>
    <row r="297" spans="1:9" ht="15" customHeight="1" x14ac:dyDescent="0.25">
      <c r="A297" s="35">
        <v>19</v>
      </c>
      <c r="B297" s="81" t="s">
        <v>255</v>
      </c>
      <c r="C297" s="82"/>
      <c r="D297" s="82"/>
      <c r="E297" s="82"/>
      <c r="F297" s="36"/>
      <c r="G297" s="37"/>
      <c r="H297" s="37"/>
      <c r="I297" s="37"/>
    </row>
    <row r="298" spans="1:9" ht="20.100000000000001" customHeight="1" x14ac:dyDescent="0.25">
      <c r="A298" s="38"/>
      <c r="B298" s="38"/>
      <c r="C298" s="7" t="s">
        <v>256</v>
      </c>
      <c r="D298" s="39"/>
      <c r="E298" s="41"/>
      <c r="F298" s="45"/>
      <c r="G298" s="45"/>
      <c r="H298" s="28">
        <f t="shared" ref="H298:H346" si="40">SUM(F298:G298)</f>
        <v>0</v>
      </c>
      <c r="I298" s="28">
        <f t="shared" ref="I298:I346" si="41">E298*H298</f>
        <v>0</v>
      </c>
    </row>
    <row r="299" spans="1:9" ht="20.100000000000001" customHeight="1" x14ac:dyDescent="0.25">
      <c r="A299" s="39"/>
      <c r="B299" s="51">
        <v>19.100000000000001</v>
      </c>
      <c r="C299" s="8" t="s">
        <v>257</v>
      </c>
      <c r="D299" s="39" t="s">
        <v>33</v>
      </c>
      <c r="E299" s="41">
        <v>1</v>
      </c>
      <c r="F299" s="45"/>
      <c r="G299" s="45"/>
      <c r="H299" s="28">
        <f t="shared" si="40"/>
        <v>0</v>
      </c>
      <c r="I299" s="28">
        <f t="shared" si="41"/>
        <v>0</v>
      </c>
    </row>
    <row r="300" spans="1:9" ht="25.5" x14ac:dyDescent="0.25">
      <c r="A300" s="39"/>
      <c r="B300" s="51">
        <v>19.2</v>
      </c>
      <c r="C300" s="8" t="s">
        <v>258</v>
      </c>
      <c r="D300" s="39" t="s">
        <v>33</v>
      </c>
      <c r="E300" s="41">
        <v>1</v>
      </c>
      <c r="F300" s="45"/>
      <c r="G300" s="45"/>
      <c r="H300" s="28">
        <f t="shared" si="40"/>
        <v>0</v>
      </c>
      <c r="I300" s="28">
        <f t="shared" si="41"/>
        <v>0</v>
      </c>
    </row>
    <row r="301" spans="1:9" ht="25.5" x14ac:dyDescent="0.25">
      <c r="A301" s="39"/>
      <c r="B301" s="51">
        <v>19.3</v>
      </c>
      <c r="C301" s="8" t="s">
        <v>259</v>
      </c>
      <c r="D301" s="39" t="s">
        <v>33</v>
      </c>
      <c r="E301" s="41">
        <v>1</v>
      </c>
      <c r="F301" s="45"/>
      <c r="G301" s="45"/>
      <c r="H301" s="28">
        <f t="shared" si="40"/>
        <v>0</v>
      </c>
      <c r="I301" s="28">
        <f t="shared" si="41"/>
        <v>0</v>
      </c>
    </row>
    <row r="302" spans="1:9" ht="20.100000000000001" customHeight="1" x14ac:dyDescent="0.25">
      <c r="A302" s="39"/>
      <c r="B302" s="51">
        <v>19.399999999999999</v>
      </c>
      <c r="C302" s="8" t="s">
        <v>260</v>
      </c>
      <c r="D302" s="39" t="s">
        <v>33</v>
      </c>
      <c r="E302" s="41">
        <v>1</v>
      </c>
      <c r="F302" s="45"/>
      <c r="G302" s="45"/>
      <c r="H302" s="28">
        <f t="shared" si="40"/>
        <v>0</v>
      </c>
      <c r="I302" s="28">
        <f t="shared" si="41"/>
        <v>0</v>
      </c>
    </row>
    <row r="303" spans="1:9" ht="20.100000000000001" customHeight="1" x14ac:dyDescent="0.25">
      <c r="A303" s="39"/>
      <c r="B303" s="51">
        <v>19.5</v>
      </c>
      <c r="C303" s="8" t="s">
        <v>261</v>
      </c>
      <c r="D303" s="39" t="s">
        <v>33</v>
      </c>
      <c r="E303" s="41">
        <v>1</v>
      </c>
      <c r="F303" s="45"/>
      <c r="G303" s="45"/>
      <c r="H303" s="28">
        <f t="shared" si="40"/>
        <v>0</v>
      </c>
      <c r="I303" s="28">
        <f t="shared" si="41"/>
        <v>0</v>
      </c>
    </row>
    <row r="304" spans="1:9" ht="20.100000000000001" customHeight="1" x14ac:dyDescent="0.25">
      <c r="A304" s="39"/>
      <c r="B304" s="51">
        <v>19.600000000000001</v>
      </c>
      <c r="C304" s="8" t="s">
        <v>262</v>
      </c>
      <c r="D304" s="39" t="s">
        <v>33</v>
      </c>
      <c r="E304" s="41">
        <v>1</v>
      </c>
      <c r="F304" s="45"/>
      <c r="G304" s="45"/>
      <c r="H304" s="28">
        <f t="shared" si="40"/>
        <v>0</v>
      </c>
      <c r="I304" s="28">
        <f t="shared" si="41"/>
        <v>0</v>
      </c>
    </row>
    <row r="305" spans="1:9" ht="20.100000000000001" customHeight="1" x14ac:dyDescent="0.25">
      <c r="A305" s="39"/>
      <c r="B305" s="51">
        <v>19.7</v>
      </c>
      <c r="C305" s="8" t="s">
        <v>263</v>
      </c>
      <c r="D305" s="39" t="s">
        <v>33</v>
      </c>
      <c r="E305" s="41">
        <v>1</v>
      </c>
      <c r="F305" s="45"/>
      <c r="G305" s="45"/>
      <c r="H305" s="28">
        <f t="shared" si="40"/>
        <v>0</v>
      </c>
      <c r="I305" s="28">
        <f t="shared" si="41"/>
        <v>0</v>
      </c>
    </row>
    <row r="306" spans="1:9" ht="20.100000000000001" customHeight="1" x14ac:dyDescent="0.25">
      <c r="A306" s="39"/>
      <c r="B306" s="51">
        <v>19.8</v>
      </c>
      <c r="C306" s="8" t="s">
        <v>264</v>
      </c>
      <c r="D306" s="39" t="s">
        <v>33</v>
      </c>
      <c r="E306" s="41">
        <v>1</v>
      </c>
      <c r="F306" s="45"/>
      <c r="G306" s="45"/>
      <c r="H306" s="28">
        <f t="shared" si="40"/>
        <v>0</v>
      </c>
      <c r="I306" s="28">
        <f t="shared" si="41"/>
        <v>0</v>
      </c>
    </row>
    <row r="307" spans="1:9" ht="20.100000000000001" customHeight="1" x14ac:dyDescent="0.25">
      <c r="A307" s="39"/>
      <c r="B307" s="51">
        <v>19.899999999999999</v>
      </c>
      <c r="C307" s="8" t="s">
        <v>265</v>
      </c>
      <c r="D307" s="39" t="s">
        <v>33</v>
      </c>
      <c r="E307" s="41">
        <v>1</v>
      </c>
      <c r="F307" s="45"/>
      <c r="G307" s="45"/>
      <c r="H307" s="28">
        <f t="shared" si="40"/>
        <v>0</v>
      </c>
      <c r="I307" s="28">
        <f t="shared" si="41"/>
        <v>0</v>
      </c>
    </row>
    <row r="308" spans="1:9" ht="20.100000000000001" customHeight="1" x14ac:dyDescent="0.25">
      <c r="A308" s="39"/>
      <c r="B308" s="52">
        <v>19.100000000000001</v>
      </c>
      <c r="C308" s="8" t="s">
        <v>266</v>
      </c>
      <c r="D308" s="39" t="s">
        <v>33</v>
      </c>
      <c r="E308" s="41">
        <v>1</v>
      </c>
      <c r="F308" s="45"/>
      <c r="G308" s="45"/>
      <c r="H308" s="28">
        <f t="shared" si="40"/>
        <v>0</v>
      </c>
      <c r="I308" s="28">
        <f t="shared" si="41"/>
        <v>0</v>
      </c>
    </row>
    <row r="309" spans="1:9" ht="20.100000000000001" customHeight="1" x14ac:dyDescent="0.25">
      <c r="A309" s="39"/>
      <c r="B309" s="51">
        <v>19.11</v>
      </c>
      <c r="C309" s="8" t="s">
        <v>267</v>
      </c>
      <c r="D309" s="39" t="s">
        <v>33</v>
      </c>
      <c r="E309" s="41">
        <v>1</v>
      </c>
      <c r="F309" s="45"/>
      <c r="G309" s="45"/>
      <c r="H309" s="28">
        <f t="shared" si="40"/>
        <v>0</v>
      </c>
      <c r="I309" s="28">
        <f t="shared" si="41"/>
        <v>0</v>
      </c>
    </row>
    <row r="310" spans="1:9" ht="20.100000000000001" customHeight="1" x14ac:dyDescent="0.25">
      <c r="A310" s="39"/>
      <c r="B310" s="52">
        <v>19.12</v>
      </c>
      <c r="C310" s="16" t="s">
        <v>268</v>
      </c>
      <c r="D310" s="39" t="s">
        <v>33</v>
      </c>
      <c r="E310" s="41">
        <v>2</v>
      </c>
      <c r="F310" s="45"/>
      <c r="G310" s="45"/>
      <c r="H310" s="28">
        <f t="shared" si="40"/>
        <v>0</v>
      </c>
      <c r="I310" s="28">
        <f t="shared" si="41"/>
        <v>0</v>
      </c>
    </row>
    <row r="311" spans="1:9" ht="20.100000000000001" customHeight="1" x14ac:dyDescent="0.25">
      <c r="A311" s="39"/>
      <c r="B311" s="51"/>
      <c r="C311" s="7" t="s">
        <v>269</v>
      </c>
      <c r="D311" s="39"/>
      <c r="E311" s="41"/>
      <c r="F311" s="45"/>
      <c r="G311" s="45"/>
      <c r="H311" s="28">
        <f t="shared" si="40"/>
        <v>0</v>
      </c>
      <c r="I311" s="28">
        <f t="shared" si="41"/>
        <v>0</v>
      </c>
    </row>
    <row r="312" spans="1:9" ht="20.100000000000001" customHeight="1" x14ac:dyDescent="0.25">
      <c r="A312" s="39"/>
      <c r="B312" s="51">
        <v>19.13</v>
      </c>
      <c r="C312" s="8" t="s">
        <v>270</v>
      </c>
      <c r="D312" s="39" t="s">
        <v>33</v>
      </c>
      <c r="E312" s="41">
        <v>2</v>
      </c>
      <c r="F312" s="45"/>
      <c r="G312" s="45"/>
      <c r="H312" s="28">
        <f t="shared" si="40"/>
        <v>0</v>
      </c>
      <c r="I312" s="28">
        <f t="shared" si="41"/>
        <v>0</v>
      </c>
    </row>
    <row r="313" spans="1:9" ht="20.100000000000001" customHeight="1" x14ac:dyDescent="0.25">
      <c r="A313" s="39"/>
      <c r="B313" s="51">
        <v>19.14</v>
      </c>
      <c r="C313" s="8" t="s">
        <v>271</v>
      </c>
      <c r="D313" s="39" t="s">
        <v>33</v>
      </c>
      <c r="E313" s="41">
        <v>4</v>
      </c>
      <c r="F313" s="45"/>
      <c r="G313" s="45"/>
      <c r="H313" s="28">
        <f t="shared" si="40"/>
        <v>0</v>
      </c>
      <c r="I313" s="28">
        <f t="shared" si="41"/>
        <v>0</v>
      </c>
    </row>
    <row r="314" spans="1:9" ht="20.100000000000001" customHeight="1" x14ac:dyDescent="0.25">
      <c r="A314" s="39"/>
      <c r="B314" s="51"/>
      <c r="C314" s="7" t="s">
        <v>272</v>
      </c>
      <c r="D314" s="39"/>
      <c r="E314" s="43"/>
      <c r="F314" s="45"/>
      <c r="G314" s="45"/>
      <c r="H314" s="28">
        <f t="shared" si="40"/>
        <v>0</v>
      </c>
      <c r="I314" s="28">
        <f t="shared" si="41"/>
        <v>0</v>
      </c>
    </row>
    <row r="315" spans="1:9" ht="20.100000000000001" customHeight="1" x14ac:dyDescent="0.25">
      <c r="A315" s="39"/>
      <c r="B315" s="51">
        <v>19.149999999999999</v>
      </c>
      <c r="C315" s="8" t="s">
        <v>273</v>
      </c>
      <c r="D315" s="39" t="s">
        <v>33</v>
      </c>
      <c r="E315" s="41">
        <v>1</v>
      </c>
      <c r="F315" s="45"/>
      <c r="G315" s="45"/>
      <c r="H315" s="28">
        <f t="shared" si="40"/>
        <v>0</v>
      </c>
      <c r="I315" s="28">
        <f t="shared" si="41"/>
        <v>0</v>
      </c>
    </row>
    <row r="316" spans="1:9" ht="20.100000000000001" customHeight="1" x14ac:dyDescent="0.25">
      <c r="A316" s="39"/>
      <c r="B316" s="51"/>
      <c r="C316" s="7" t="s">
        <v>274</v>
      </c>
      <c r="D316" s="39"/>
      <c r="E316" s="41"/>
      <c r="F316" s="45"/>
      <c r="G316" s="45"/>
      <c r="H316" s="28">
        <f t="shared" si="40"/>
        <v>0</v>
      </c>
      <c r="I316" s="28">
        <f t="shared" si="41"/>
        <v>0</v>
      </c>
    </row>
    <row r="317" spans="1:9" ht="30" customHeight="1" x14ac:dyDescent="0.25">
      <c r="A317" s="39"/>
      <c r="B317" s="51">
        <v>19.16</v>
      </c>
      <c r="C317" s="8" t="s">
        <v>275</v>
      </c>
      <c r="D317" s="39" t="s">
        <v>33</v>
      </c>
      <c r="E317" s="41">
        <v>1</v>
      </c>
      <c r="F317" s="45"/>
      <c r="G317" s="45"/>
      <c r="H317" s="28">
        <f t="shared" si="40"/>
        <v>0</v>
      </c>
      <c r="I317" s="28">
        <f t="shared" si="41"/>
        <v>0</v>
      </c>
    </row>
    <row r="318" spans="1:9" ht="30" customHeight="1" x14ac:dyDescent="0.25">
      <c r="A318" s="39"/>
      <c r="B318" s="51">
        <v>19.170000000000002</v>
      </c>
      <c r="C318" s="8" t="s">
        <v>276</v>
      </c>
      <c r="D318" s="39" t="s">
        <v>33</v>
      </c>
      <c r="E318" s="41">
        <v>1</v>
      </c>
      <c r="F318" s="45"/>
      <c r="G318" s="45"/>
      <c r="H318" s="28">
        <f t="shared" si="40"/>
        <v>0</v>
      </c>
      <c r="I318" s="28">
        <f t="shared" si="41"/>
        <v>0</v>
      </c>
    </row>
    <row r="319" spans="1:9" ht="30" customHeight="1" x14ac:dyDescent="0.25">
      <c r="A319" s="39"/>
      <c r="B319" s="51">
        <v>19.18</v>
      </c>
      <c r="C319" s="8" t="s">
        <v>277</v>
      </c>
      <c r="D319" s="39" t="s">
        <v>33</v>
      </c>
      <c r="E319" s="41">
        <v>2</v>
      </c>
      <c r="F319" s="45"/>
      <c r="G319" s="45"/>
      <c r="H319" s="28">
        <f t="shared" si="40"/>
        <v>0</v>
      </c>
      <c r="I319" s="28">
        <f t="shared" si="41"/>
        <v>0</v>
      </c>
    </row>
    <row r="320" spans="1:9" ht="30" customHeight="1" x14ac:dyDescent="0.25">
      <c r="A320" s="39"/>
      <c r="B320" s="51">
        <v>19.190000000000001</v>
      </c>
      <c r="C320" s="8" t="s">
        <v>278</v>
      </c>
      <c r="D320" s="39" t="s">
        <v>33</v>
      </c>
      <c r="E320" s="41">
        <v>1</v>
      </c>
      <c r="F320" s="45"/>
      <c r="G320" s="45"/>
      <c r="H320" s="28">
        <f t="shared" si="40"/>
        <v>0</v>
      </c>
      <c r="I320" s="28">
        <f t="shared" si="41"/>
        <v>0</v>
      </c>
    </row>
    <row r="321" spans="1:9" ht="20.100000000000001" customHeight="1" x14ac:dyDescent="0.25">
      <c r="A321" s="39"/>
      <c r="B321" s="52">
        <v>19.2</v>
      </c>
      <c r="C321" s="8" t="s">
        <v>279</v>
      </c>
      <c r="D321" s="39" t="s">
        <v>33</v>
      </c>
      <c r="E321" s="41">
        <v>2</v>
      </c>
      <c r="F321" s="45"/>
      <c r="G321" s="45"/>
      <c r="H321" s="28">
        <f t="shared" si="40"/>
        <v>0</v>
      </c>
      <c r="I321" s="28">
        <f t="shared" si="41"/>
        <v>0</v>
      </c>
    </row>
    <row r="322" spans="1:9" ht="20.100000000000001" customHeight="1" x14ac:dyDescent="0.25">
      <c r="A322" s="39"/>
      <c r="B322" s="52">
        <v>19.21</v>
      </c>
      <c r="C322" s="6" t="s">
        <v>280</v>
      </c>
      <c r="D322" s="39" t="s">
        <v>33</v>
      </c>
      <c r="E322" s="41">
        <v>4</v>
      </c>
      <c r="F322" s="45"/>
      <c r="G322" s="45"/>
      <c r="H322" s="28">
        <f t="shared" si="40"/>
        <v>0</v>
      </c>
      <c r="I322" s="28">
        <f t="shared" si="41"/>
        <v>0</v>
      </c>
    </row>
    <row r="323" spans="1:9" ht="20.100000000000001" customHeight="1" x14ac:dyDescent="0.25">
      <c r="A323" s="39"/>
      <c r="B323" s="51"/>
      <c r="C323" s="7" t="s">
        <v>281</v>
      </c>
      <c r="D323" s="39"/>
      <c r="E323" s="41"/>
      <c r="F323" s="45"/>
      <c r="G323" s="45"/>
      <c r="H323" s="28">
        <f t="shared" si="40"/>
        <v>0</v>
      </c>
      <c r="I323" s="28">
        <f t="shared" si="41"/>
        <v>0</v>
      </c>
    </row>
    <row r="324" spans="1:9" ht="30" customHeight="1" x14ac:dyDescent="0.25">
      <c r="A324" s="39"/>
      <c r="B324" s="52">
        <v>19.22</v>
      </c>
      <c r="C324" s="6" t="s">
        <v>282</v>
      </c>
      <c r="D324" s="39" t="s">
        <v>33</v>
      </c>
      <c r="E324" s="41">
        <v>1</v>
      </c>
      <c r="F324" s="45"/>
      <c r="G324" s="45"/>
      <c r="H324" s="28">
        <f t="shared" si="40"/>
        <v>0</v>
      </c>
      <c r="I324" s="28">
        <f t="shared" si="41"/>
        <v>0</v>
      </c>
    </row>
    <row r="325" spans="1:9" ht="30" customHeight="1" x14ac:dyDescent="0.25">
      <c r="A325" s="39"/>
      <c r="B325" s="51">
        <v>19.23</v>
      </c>
      <c r="C325" s="6" t="s">
        <v>283</v>
      </c>
      <c r="D325" s="39" t="s">
        <v>33</v>
      </c>
      <c r="E325" s="41">
        <v>2</v>
      </c>
      <c r="F325" s="45"/>
      <c r="G325" s="45"/>
      <c r="H325" s="28">
        <f t="shared" si="40"/>
        <v>0</v>
      </c>
      <c r="I325" s="28">
        <f t="shared" si="41"/>
        <v>0</v>
      </c>
    </row>
    <row r="326" spans="1:9" ht="20.100000000000001" customHeight="1" x14ac:dyDescent="0.25">
      <c r="A326" s="39"/>
      <c r="B326" s="52">
        <v>19.239999999999998</v>
      </c>
      <c r="C326" s="6" t="s">
        <v>284</v>
      </c>
      <c r="D326" s="39" t="s">
        <v>33</v>
      </c>
      <c r="E326" s="41">
        <v>1</v>
      </c>
      <c r="F326" s="45"/>
      <c r="G326" s="45"/>
      <c r="H326" s="28">
        <f t="shared" si="40"/>
        <v>0</v>
      </c>
      <c r="I326" s="28">
        <f t="shared" si="41"/>
        <v>0</v>
      </c>
    </row>
    <row r="327" spans="1:9" ht="30" customHeight="1" x14ac:dyDescent="0.25">
      <c r="A327" s="39"/>
      <c r="B327" s="51">
        <v>19.25</v>
      </c>
      <c r="C327" s="6" t="s">
        <v>285</v>
      </c>
      <c r="D327" s="39" t="s">
        <v>33</v>
      </c>
      <c r="E327" s="41">
        <v>1</v>
      </c>
      <c r="F327" s="45"/>
      <c r="G327" s="45"/>
      <c r="H327" s="28">
        <f t="shared" si="40"/>
        <v>0</v>
      </c>
      <c r="I327" s="28">
        <f t="shared" si="41"/>
        <v>0</v>
      </c>
    </row>
    <row r="328" spans="1:9" ht="30" customHeight="1" x14ac:dyDescent="0.25">
      <c r="A328" s="39"/>
      <c r="B328" s="52">
        <v>19.260000000000002</v>
      </c>
      <c r="C328" s="6" t="s">
        <v>286</v>
      </c>
      <c r="D328" s="39" t="s">
        <v>33</v>
      </c>
      <c r="E328" s="41">
        <v>1</v>
      </c>
      <c r="F328" s="45"/>
      <c r="G328" s="45"/>
      <c r="H328" s="28">
        <f t="shared" si="40"/>
        <v>0</v>
      </c>
      <c r="I328" s="28">
        <f t="shared" si="41"/>
        <v>0</v>
      </c>
    </row>
    <row r="329" spans="1:9" ht="30" customHeight="1" x14ac:dyDescent="0.25">
      <c r="A329" s="39"/>
      <c r="B329" s="51">
        <v>19.27</v>
      </c>
      <c r="C329" s="6" t="s">
        <v>287</v>
      </c>
      <c r="D329" s="39" t="s">
        <v>33</v>
      </c>
      <c r="E329" s="41">
        <v>1</v>
      </c>
      <c r="F329" s="45"/>
      <c r="G329" s="45"/>
      <c r="H329" s="28">
        <f t="shared" si="40"/>
        <v>0</v>
      </c>
      <c r="I329" s="28">
        <f t="shared" si="41"/>
        <v>0</v>
      </c>
    </row>
    <row r="330" spans="1:9" ht="30" customHeight="1" x14ac:dyDescent="0.25">
      <c r="A330" s="39"/>
      <c r="B330" s="52">
        <v>19.28</v>
      </c>
      <c r="C330" s="6" t="s">
        <v>288</v>
      </c>
      <c r="D330" s="39" t="s">
        <v>33</v>
      </c>
      <c r="E330" s="41">
        <v>1</v>
      </c>
      <c r="F330" s="45"/>
      <c r="G330" s="45"/>
      <c r="H330" s="28">
        <f t="shared" si="40"/>
        <v>0</v>
      </c>
      <c r="I330" s="28">
        <f t="shared" si="41"/>
        <v>0</v>
      </c>
    </row>
    <row r="331" spans="1:9" ht="30" customHeight="1" x14ac:dyDescent="0.25">
      <c r="A331" s="39"/>
      <c r="B331" s="51">
        <v>19.29</v>
      </c>
      <c r="C331" s="6" t="s">
        <v>289</v>
      </c>
      <c r="D331" s="39" t="s">
        <v>33</v>
      </c>
      <c r="E331" s="41">
        <v>2</v>
      </c>
      <c r="F331" s="45"/>
      <c r="G331" s="45"/>
      <c r="H331" s="28">
        <f t="shared" si="40"/>
        <v>0</v>
      </c>
      <c r="I331" s="28">
        <f t="shared" si="41"/>
        <v>0</v>
      </c>
    </row>
    <row r="332" spans="1:9" ht="30" customHeight="1" x14ac:dyDescent="0.25">
      <c r="A332" s="39"/>
      <c r="B332" s="52">
        <v>19.3</v>
      </c>
      <c r="C332" s="6" t="s">
        <v>290</v>
      </c>
      <c r="D332" s="39" t="s">
        <v>33</v>
      </c>
      <c r="E332" s="41">
        <v>1</v>
      </c>
      <c r="F332" s="45"/>
      <c r="G332" s="45"/>
      <c r="H332" s="28">
        <f t="shared" si="40"/>
        <v>0</v>
      </c>
      <c r="I332" s="28">
        <f t="shared" si="41"/>
        <v>0</v>
      </c>
    </row>
    <row r="333" spans="1:9" ht="30" customHeight="1" x14ac:dyDescent="0.25">
      <c r="A333" s="39"/>
      <c r="B333" s="51">
        <v>19.309999999999999</v>
      </c>
      <c r="C333" s="6" t="s">
        <v>291</v>
      </c>
      <c r="D333" s="39" t="s">
        <v>33</v>
      </c>
      <c r="E333" s="41">
        <v>1</v>
      </c>
      <c r="F333" s="45"/>
      <c r="G333" s="45"/>
      <c r="H333" s="28">
        <f t="shared" si="40"/>
        <v>0</v>
      </c>
      <c r="I333" s="28">
        <f t="shared" si="41"/>
        <v>0</v>
      </c>
    </row>
    <row r="334" spans="1:9" ht="20.100000000000001" customHeight="1" x14ac:dyDescent="0.25">
      <c r="A334" s="39"/>
      <c r="B334" s="51"/>
      <c r="C334" s="7" t="s">
        <v>292</v>
      </c>
      <c r="D334" s="39"/>
      <c r="E334" s="41"/>
      <c r="F334" s="45"/>
      <c r="G334" s="45"/>
      <c r="H334" s="28">
        <f t="shared" si="40"/>
        <v>0</v>
      </c>
      <c r="I334" s="28">
        <f t="shared" si="41"/>
        <v>0</v>
      </c>
    </row>
    <row r="335" spans="1:9" ht="30" customHeight="1" x14ac:dyDescent="0.25">
      <c r="A335" s="39"/>
      <c r="B335" s="51">
        <v>19.32</v>
      </c>
      <c r="C335" s="6" t="s">
        <v>293</v>
      </c>
      <c r="D335" s="39" t="s">
        <v>33</v>
      </c>
      <c r="E335" s="41">
        <v>1</v>
      </c>
      <c r="F335" s="45"/>
      <c r="G335" s="45"/>
      <c r="H335" s="28">
        <f t="shared" si="40"/>
        <v>0</v>
      </c>
      <c r="I335" s="28">
        <f t="shared" si="41"/>
        <v>0</v>
      </c>
    </row>
    <row r="336" spans="1:9" ht="30" customHeight="1" x14ac:dyDescent="0.25">
      <c r="A336" s="39"/>
      <c r="B336" s="51">
        <v>19.329999999999998</v>
      </c>
      <c r="C336" s="6" t="s">
        <v>294</v>
      </c>
      <c r="D336" s="39" t="s">
        <v>33</v>
      </c>
      <c r="E336" s="41">
        <v>1</v>
      </c>
      <c r="F336" s="45"/>
      <c r="G336" s="45"/>
      <c r="H336" s="28">
        <f t="shared" si="40"/>
        <v>0</v>
      </c>
      <c r="I336" s="28">
        <f t="shared" si="41"/>
        <v>0</v>
      </c>
    </row>
    <row r="337" spans="1:9" ht="20.100000000000001" customHeight="1" x14ac:dyDescent="0.25">
      <c r="A337" s="39"/>
      <c r="B337" s="51">
        <v>19.34</v>
      </c>
      <c r="C337" s="6" t="s">
        <v>295</v>
      </c>
      <c r="D337" s="39" t="s">
        <v>33</v>
      </c>
      <c r="E337" s="41">
        <v>2</v>
      </c>
      <c r="F337" s="45"/>
      <c r="G337" s="45"/>
      <c r="H337" s="28">
        <f t="shared" si="40"/>
        <v>0</v>
      </c>
      <c r="I337" s="28">
        <f t="shared" si="41"/>
        <v>0</v>
      </c>
    </row>
    <row r="338" spans="1:9" ht="30" customHeight="1" x14ac:dyDescent="0.25">
      <c r="A338" s="39"/>
      <c r="B338" s="51">
        <v>19.350000000000001</v>
      </c>
      <c r="C338" s="6" t="s">
        <v>296</v>
      </c>
      <c r="D338" s="39" t="s">
        <v>33</v>
      </c>
      <c r="E338" s="41">
        <v>1</v>
      </c>
      <c r="F338" s="45"/>
      <c r="G338" s="45"/>
      <c r="H338" s="28">
        <f t="shared" si="40"/>
        <v>0</v>
      </c>
      <c r="I338" s="28">
        <f t="shared" si="41"/>
        <v>0</v>
      </c>
    </row>
    <row r="339" spans="1:9" ht="30" customHeight="1" x14ac:dyDescent="0.25">
      <c r="A339" s="39"/>
      <c r="B339" s="51">
        <v>19.36</v>
      </c>
      <c r="C339" s="6" t="s">
        <v>297</v>
      </c>
      <c r="D339" s="39" t="s">
        <v>33</v>
      </c>
      <c r="E339" s="41">
        <v>1</v>
      </c>
      <c r="F339" s="45"/>
      <c r="G339" s="45"/>
      <c r="H339" s="28">
        <f t="shared" si="40"/>
        <v>0</v>
      </c>
      <c r="I339" s="28">
        <f t="shared" si="41"/>
        <v>0</v>
      </c>
    </row>
    <row r="340" spans="1:9" ht="20.100000000000001" customHeight="1" x14ac:dyDescent="0.25">
      <c r="A340" s="39"/>
      <c r="B340" s="51"/>
      <c r="C340" s="7" t="s">
        <v>298</v>
      </c>
      <c r="D340" s="39"/>
      <c r="E340" s="41"/>
      <c r="F340" s="45"/>
      <c r="G340" s="45"/>
      <c r="H340" s="28">
        <f t="shared" si="40"/>
        <v>0</v>
      </c>
      <c r="I340" s="28">
        <f t="shared" si="41"/>
        <v>0</v>
      </c>
    </row>
    <row r="341" spans="1:9" ht="20.100000000000001" customHeight="1" x14ac:dyDescent="0.25">
      <c r="A341" s="39"/>
      <c r="B341" s="52">
        <v>19.37</v>
      </c>
      <c r="C341" s="6" t="s">
        <v>299</v>
      </c>
      <c r="D341" s="39" t="s">
        <v>33</v>
      </c>
      <c r="E341" s="41">
        <v>6</v>
      </c>
      <c r="F341" s="45"/>
      <c r="G341" s="45"/>
      <c r="H341" s="28">
        <f t="shared" si="40"/>
        <v>0</v>
      </c>
      <c r="I341" s="28">
        <f t="shared" si="41"/>
        <v>0</v>
      </c>
    </row>
    <row r="342" spans="1:9" ht="20.100000000000001" customHeight="1" x14ac:dyDescent="0.25">
      <c r="A342" s="39"/>
      <c r="B342" s="52">
        <v>19.38</v>
      </c>
      <c r="C342" s="6" t="s">
        <v>300</v>
      </c>
      <c r="D342" s="39" t="s">
        <v>19</v>
      </c>
      <c r="E342" s="41">
        <v>1</v>
      </c>
      <c r="F342" s="45"/>
      <c r="G342" s="45"/>
      <c r="H342" s="28">
        <f t="shared" si="40"/>
        <v>0</v>
      </c>
      <c r="I342" s="28">
        <f t="shared" si="41"/>
        <v>0</v>
      </c>
    </row>
    <row r="343" spans="1:9" ht="20.100000000000001" customHeight="1" x14ac:dyDescent="0.25">
      <c r="A343" s="39"/>
      <c r="B343" s="51">
        <v>19.39</v>
      </c>
      <c r="C343" s="6" t="s">
        <v>301</v>
      </c>
      <c r="D343" s="39" t="s">
        <v>33</v>
      </c>
      <c r="E343" s="41">
        <v>6</v>
      </c>
      <c r="F343" s="45"/>
      <c r="G343" s="45"/>
      <c r="H343" s="28">
        <f t="shared" si="40"/>
        <v>0</v>
      </c>
      <c r="I343" s="28">
        <f t="shared" si="41"/>
        <v>0</v>
      </c>
    </row>
    <row r="344" spans="1:9" ht="30" customHeight="1" x14ac:dyDescent="0.25">
      <c r="A344" s="39"/>
      <c r="B344" s="52">
        <v>19.399999999999999</v>
      </c>
      <c r="C344" s="6" t="s">
        <v>302</v>
      </c>
      <c r="D344" s="39" t="s">
        <v>19</v>
      </c>
      <c r="E344" s="41">
        <v>80</v>
      </c>
      <c r="F344" s="45"/>
      <c r="G344" s="45"/>
      <c r="H344" s="28">
        <f t="shared" si="40"/>
        <v>0</v>
      </c>
      <c r="I344" s="28">
        <f t="shared" si="41"/>
        <v>0</v>
      </c>
    </row>
    <row r="345" spans="1:9" ht="20.100000000000001" customHeight="1" x14ac:dyDescent="0.25">
      <c r="A345" s="39"/>
      <c r="B345" s="52">
        <v>19.41</v>
      </c>
      <c r="C345" s="6" t="s">
        <v>303</v>
      </c>
      <c r="D345" s="39" t="s">
        <v>19</v>
      </c>
      <c r="E345" s="41">
        <v>40</v>
      </c>
      <c r="F345" s="45"/>
      <c r="G345" s="45"/>
      <c r="H345" s="28">
        <f t="shared" si="40"/>
        <v>0</v>
      </c>
      <c r="I345" s="28">
        <f t="shared" si="41"/>
        <v>0</v>
      </c>
    </row>
    <row r="346" spans="1:9" ht="20.100000000000001" customHeight="1" x14ac:dyDescent="0.25">
      <c r="A346" s="39"/>
      <c r="B346" s="52">
        <v>19.420000000000002</v>
      </c>
      <c r="C346" s="6" t="s">
        <v>304</v>
      </c>
      <c r="D346" s="39" t="s">
        <v>17</v>
      </c>
      <c r="E346" s="41">
        <v>11</v>
      </c>
      <c r="F346" s="45"/>
      <c r="G346" s="45"/>
      <c r="H346" s="28">
        <f t="shared" si="40"/>
        <v>0</v>
      </c>
      <c r="I346" s="28">
        <f t="shared" si="41"/>
        <v>0</v>
      </c>
    </row>
    <row r="347" spans="1:9" ht="14.45" customHeight="1" x14ac:dyDescent="0.25">
      <c r="A347" s="84" t="s">
        <v>11</v>
      </c>
      <c r="B347" s="85"/>
      <c r="C347" s="85"/>
      <c r="D347" s="85"/>
      <c r="E347" s="85"/>
      <c r="F347" s="31"/>
      <c r="G347" s="31"/>
      <c r="H347" s="31"/>
      <c r="I347" s="32">
        <f>SUM(I298:I346)</f>
        <v>0</v>
      </c>
    </row>
    <row r="348" spans="1:9" ht="15" customHeight="1" x14ac:dyDescent="0.25">
      <c r="A348" s="35">
        <v>20</v>
      </c>
      <c r="B348" s="81" t="s">
        <v>305</v>
      </c>
      <c r="C348" s="82"/>
      <c r="D348" s="82"/>
      <c r="E348" s="82"/>
      <c r="F348" s="36"/>
      <c r="G348" s="37"/>
      <c r="H348" s="37"/>
      <c r="I348" s="37"/>
    </row>
    <row r="349" spans="1:9" ht="20.100000000000001" customHeight="1" x14ac:dyDescent="0.25">
      <c r="A349" s="39"/>
      <c r="B349" s="30">
        <v>20.100000000000001</v>
      </c>
      <c r="C349" s="69" t="s">
        <v>306</v>
      </c>
      <c r="D349" s="46" t="s">
        <v>17</v>
      </c>
      <c r="E349" s="46">
        <v>750</v>
      </c>
      <c r="F349" s="45"/>
      <c r="G349" s="45"/>
      <c r="H349" s="28">
        <f t="shared" ref="H349:H353" si="42">SUM(F349:G349)</f>
        <v>0</v>
      </c>
      <c r="I349" s="28">
        <f t="shared" ref="I349:I353" si="43">E349*H349</f>
        <v>0</v>
      </c>
    </row>
    <row r="350" spans="1:9" ht="20.100000000000001" customHeight="1" x14ac:dyDescent="0.25">
      <c r="A350" s="39"/>
      <c r="B350" s="39">
        <v>20.2</v>
      </c>
      <c r="C350" s="70" t="s">
        <v>307</v>
      </c>
      <c r="D350" s="39" t="s">
        <v>19</v>
      </c>
      <c r="E350" s="41">
        <v>450</v>
      </c>
      <c r="F350" s="45"/>
      <c r="G350" s="45"/>
      <c r="H350" s="28">
        <f t="shared" si="42"/>
        <v>0</v>
      </c>
      <c r="I350" s="28">
        <f t="shared" si="43"/>
        <v>0</v>
      </c>
    </row>
    <row r="351" spans="1:9" ht="20.100000000000001" customHeight="1" x14ac:dyDescent="0.25">
      <c r="A351" s="39"/>
      <c r="B351" s="39">
        <v>20.3</v>
      </c>
      <c r="C351" s="70" t="s">
        <v>308</v>
      </c>
      <c r="D351" s="39" t="s">
        <v>17</v>
      </c>
      <c r="E351" s="41">
        <v>124.5</v>
      </c>
      <c r="F351" s="45"/>
      <c r="G351" s="45"/>
      <c r="H351" s="28">
        <f t="shared" si="42"/>
        <v>0</v>
      </c>
      <c r="I351" s="28">
        <f t="shared" si="43"/>
        <v>0</v>
      </c>
    </row>
    <row r="352" spans="1:9" ht="20.100000000000001" customHeight="1" x14ac:dyDescent="0.25">
      <c r="A352" s="39"/>
      <c r="B352" s="30">
        <v>20.399999999999999</v>
      </c>
      <c r="C352" s="70" t="s">
        <v>309</v>
      </c>
      <c r="D352" s="39" t="s">
        <v>17</v>
      </c>
      <c r="E352" s="41">
        <v>0.74</v>
      </c>
      <c r="F352" s="45"/>
      <c r="G352" s="45"/>
      <c r="H352" s="28">
        <f t="shared" si="42"/>
        <v>0</v>
      </c>
      <c r="I352" s="28">
        <f t="shared" si="43"/>
        <v>0</v>
      </c>
    </row>
    <row r="353" spans="1:9" ht="20.100000000000001" customHeight="1" x14ac:dyDescent="0.25">
      <c r="A353" s="39"/>
      <c r="B353" s="39">
        <v>20.5</v>
      </c>
      <c r="C353" s="70" t="s">
        <v>310</v>
      </c>
      <c r="D353" s="39" t="s">
        <v>311</v>
      </c>
      <c r="E353" s="41">
        <v>3.13</v>
      </c>
      <c r="F353" s="45"/>
      <c r="G353" s="45"/>
      <c r="H353" s="28">
        <f t="shared" si="42"/>
        <v>0</v>
      </c>
      <c r="I353" s="28">
        <f t="shared" si="43"/>
        <v>0</v>
      </c>
    </row>
    <row r="354" spans="1:9" ht="14.45" customHeight="1" x14ac:dyDescent="0.25">
      <c r="A354" s="84" t="s">
        <v>11</v>
      </c>
      <c r="B354" s="85"/>
      <c r="C354" s="85"/>
      <c r="D354" s="85"/>
      <c r="E354" s="85"/>
      <c r="F354" s="31"/>
      <c r="G354" s="31"/>
      <c r="H354" s="31"/>
      <c r="I354" s="32">
        <f>SUM(I349:I353)</f>
        <v>0</v>
      </c>
    </row>
    <row r="355" spans="1:9" ht="15" customHeight="1" x14ac:dyDescent="0.25">
      <c r="A355" s="35">
        <v>21</v>
      </c>
      <c r="B355" s="81" t="s">
        <v>312</v>
      </c>
      <c r="C355" s="82"/>
      <c r="D355" s="82"/>
      <c r="E355" s="82"/>
      <c r="F355" s="36"/>
      <c r="G355" s="37"/>
      <c r="H355" s="37"/>
      <c r="I355" s="37"/>
    </row>
    <row r="356" spans="1:9" ht="20.100000000000001" customHeight="1" x14ac:dyDescent="0.25">
      <c r="A356" s="38"/>
      <c r="B356" s="38"/>
      <c r="C356" s="7" t="s">
        <v>313</v>
      </c>
      <c r="D356" s="39"/>
      <c r="E356" s="41"/>
      <c r="F356" s="45"/>
      <c r="G356" s="45"/>
      <c r="H356" s="28">
        <f t="shared" ref="H356:H363" si="44">SUM(F356:G356)</f>
        <v>0</v>
      </c>
      <c r="I356" s="28">
        <f t="shared" ref="I356:I363" si="45">E356*H356</f>
        <v>0</v>
      </c>
    </row>
    <row r="357" spans="1:9" ht="45" customHeight="1" x14ac:dyDescent="0.25">
      <c r="A357" s="38"/>
      <c r="B357" s="51">
        <v>21.1</v>
      </c>
      <c r="C357" s="78" t="s">
        <v>372</v>
      </c>
      <c r="D357" s="39" t="s">
        <v>19</v>
      </c>
      <c r="E357" s="41">
        <v>2</v>
      </c>
      <c r="F357" s="45"/>
      <c r="G357" s="45"/>
      <c r="H357" s="28">
        <f t="shared" si="44"/>
        <v>0</v>
      </c>
      <c r="I357" s="28">
        <f t="shared" si="45"/>
        <v>0</v>
      </c>
    </row>
    <row r="358" spans="1:9" ht="44.45" customHeight="1" x14ac:dyDescent="0.25">
      <c r="A358" s="38"/>
      <c r="B358" s="51">
        <v>21.2</v>
      </c>
      <c r="C358" s="79" t="s">
        <v>371</v>
      </c>
      <c r="D358" s="39" t="s">
        <v>33</v>
      </c>
      <c r="E358" s="41">
        <v>1</v>
      </c>
      <c r="F358" s="45"/>
      <c r="G358" s="45"/>
      <c r="H358" s="28">
        <f t="shared" si="44"/>
        <v>0</v>
      </c>
      <c r="I358" s="28">
        <f t="shared" si="45"/>
        <v>0</v>
      </c>
    </row>
    <row r="359" spans="1:9" ht="43.15" customHeight="1" x14ac:dyDescent="0.25">
      <c r="A359" s="38"/>
      <c r="B359" s="51">
        <v>21.3</v>
      </c>
      <c r="C359" s="79" t="s">
        <v>373</v>
      </c>
      <c r="D359" s="39" t="s">
        <v>33</v>
      </c>
      <c r="E359" s="41">
        <v>5</v>
      </c>
      <c r="F359" s="45"/>
      <c r="G359" s="45"/>
      <c r="H359" s="28">
        <f t="shared" si="44"/>
        <v>0</v>
      </c>
      <c r="I359" s="28">
        <f t="shared" si="45"/>
        <v>0</v>
      </c>
    </row>
    <row r="360" spans="1:9" ht="20.100000000000001" customHeight="1" x14ac:dyDescent="0.25">
      <c r="A360" s="38"/>
      <c r="B360" s="51">
        <v>21.4</v>
      </c>
      <c r="C360" s="79" t="s">
        <v>314</v>
      </c>
      <c r="D360" s="39" t="s">
        <v>9</v>
      </c>
      <c r="E360" s="41">
        <v>1</v>
      </c>
      <c r="F360" s="45"/>
      <c r="G360" s="45"/>
      <c r="H360" s="28">
        <f t="shared" si="44"/>
        <v>0</v>
      </c>
      <c r="I360" s="28">
        <f t="shared" si="45"/>
        <v>0</v>
      </c>
    </row>
    <row r="361" spans="1:9" ht="30" customHeight="1" x14ac:dyDescent="0.25">
      <c r="A361" s="38"/>
      <c r="B361" s="51">
        <v>21.5</v>
      </c>
      <c r="C361" s="79" t="s">
        <v>374</v>
      </c>
      <c r="D361" s="39" t="s">
        <v>33</v>
      </c>
      <c r="E361" s="41">
        <v>1</v>
      </c>
      <c r="F361" s="45"/>
      <c r="G361" s="45"/>
      <c r="H361" s="28">
        <f t="shared" si="44"/>
        <v>0</v>
      </c>
      <c r="I361" s="28">
        <f t="shared" si="45"/>
        <v>0</v>
      </c>
    </row>
    <row r="362" spans="1:9" ht="20.100000000000001" customHeight="1" x14ac:dyDescent="0.25">
      <c r="A362" s="38"/>
      <c r="B362" s="38"/>
      <c r="C362" s="7" t="s">
        <v>315</v>
      </c>
      <c r="D362" s="39"/>
      <c r="E362" s="41"/>
      <c r="F362" s="45"/>
      <c r="G362" s="45"/>
      <c r="H362" s="28">
        <f t="shared" si="44"/>
        <v>0</v>
      </c>
      <c r="I362" s="28">
        <f t="shared" si="45"/>
        <v>0</v>
      </c>
    </row>
    <row r="363" spans="1:9" ht="20.100000000000001" customHeight="1" x14ac:dyDescent="0.25">
      <c r="A363" s="39"/>
      <c r="B363" s="39">
        <v>21.6</v>
      </c>
      <c r="C363" s="78" t="s">
        <v>316</v>
      </c>
      <c r="D363" s="39" t="s">
        <v>33</v>
      </c>
      <c r="E363" s="41">
        <v>1</v>
      </c>
      <c r="F363" s="45"/>
      <c r="G363" s="45"/>
      <c r="H363" s="28">
        <f t="shared" si="44"/>
        <v>0</v>
      </c>
      <c r="I363" s="28">
        <f t="shared" si="45"/>
        <v>0</v>
      </c>
    </row>
    <row r="364" spans="1:9" ht="14.45" customHeight="1" x14ac:dyDescent="0.25">
      <c r="A364" s="84" t="s">
        <v>11</v>
      </c>
      <c r="B364" s="85"/>
      <c r="C364" s="85"/>
      <c r="D364" s="85"/>
      <c r="E364" s="93"/>
      <c r="F364" s="31"/>
      <c r="G364" s="31"/>
      <c r="H364" s="31"/>
      <c r="I364" s="32">
        <f>SUM(I356:I363)</f>
        <v>0</v>
      </c>
    </row>
    <row r="365" spans="1:9" ht="15" customHeight="1" x14ac:dyDescent="0.25">
      <c r="A365" s="35">
        <v>22</v>
      </c>
      <c r="B365" s="81" t="s">
        <v>317</v>
      </c>
      <c r="C365" s="82"/>
      <c r="D365" s="82"/>
      <c r="E365" s="83"/>
      <c r="F365" s="36"/>
      <c r="G365" s="37"/>
      <c r="H365" s="37"/>
      <c r="I365" s="37"/>
    </row>
    <row r="366" spans="1:9" ht="20.100000000000001" customHeight="1" x14ac:dyDescent="0.25">
      <c r="A366" s="62"/>
      <c r="B366" s="39">
        <v>22.1</v>
      </c>
      <c r="C366" s="69" t="s">
        <v>359</v>
      </c>
      <c r="D366" s="39" t="s">
        <v>33</v>
      </c>
      <c r="E366" s="41">
        <v>5</v>
      </c>
      <c r="F366" s="45"/>
      <c r="G366" s="45"/>
      <c r="H366" s="28">
        <f t="shared" ref="H366:H377" si="46">SUM(F366:G366)</f>
        <v>0</v>
      </c>
      <c r="I366" s="28">
        <f t="shared" ref="I366:I377" si="47">E366*H366</f>
        <v>0</v>
      </c>
    </row>
    <row r="367" spans="1:9" ht="20.100000000000001" customHeight="1" x14ac:dyDescent="0.25">
      <c r="A367" s="62"/>
      <c r="B367" s="39">
        <v>22.2</v>
      </c>
      <c r="C367" s="70" t="s">
        <v>318</v>
      </c>
      <c r="D367" s="39" t="s">
        <v>33</v>
      </c>
      <c r="E367" s="41">
        <v>5</v>
      </c>
      <c r="F367" s="45"/>
      <c r="G367" s="45"/>
      <c r="H367" s="28">
        <f t="shared" si="46"/>
        <v>0</v>
      </c>
      <c r="I367" s="28">
        <f t="shared" si="47"/>
        <v>0</v>
      </c>
    </row>
    <row r="368" spans="1:9" ht="20.100000000000001" customHeight="1" x14ac:dyDescent="0.25">
      <c r="A368" s="62"/>
      <c r="B368" s="39">
        <v>22.3</v>
      </c>
      <c r="C368" s="70" t="s">
        <v>319</v>
      </c>
      <c r="D368" s="39" t="s">
        <v>33</v>
      </c>
      <c r="E368" s="41">
        <v>5</v>
      </c>
      <c r="F368" s="45"/>
      <c r="G368" s="45"/>
      <c r="H368" s="28">
        <f t="shared" si="46"/>
        <v>0</v>
      </c>
      <c r="I368" s="28">
        <f t="shared" si="47"/>
        <v>0</v>
      </c>
    </row>
    <row r="369" spans="1:9" ht="20.100000000000001" customHeight="1" x14ac:dyDescent="0.25">
      <c r="A369" s="62"/>
      <c r="B369" s="39">
        <v>22.4</v>
      </c>
      <c r="C369" s="70" t="s">
        <v>320</v>
      </c>
      <c r="D369" s="39" t="s">
        <v>33</v>
      </c>
      <c r="E369" s="41">
        <v>2</v>
      </c>
      <c r="F369" s="45"/>
      <c r="G369" s="45"/>
      <c r="H369" s="28">
        <f t="shared" si="46"/>
        <v>0</v>
      </c>
      <c r="I369" s="28">
        <f t="shared" si="47"/>
        <v>0</v>
      </c>
    </row>
    <row r="370" spans="1:9" ht="20.100000000000001" customHeight="1" x14ac:dyDescent="0.25">
      <c r="A370" s="62"/>
      <c r="B370" s="39">
        <v>22.5</v>
      </c>
      <c r="C370" s="70" t="s">
        <v>321</v>
      </c>
      <c r="D370" s="39" t="s">
        <v>33</v>
      </c>
      <c r="E370" s="41">
        <v>1</v>
      </c>
      <c r="F370" s="45"/>
      <c r="G370" s="45"/>
      <c r="H370" s="28">
        <f t="shared" si="46"/>
        <v>0</v>
      </c>
      <c r="I370" s="28">
        <f t="shared" si="47"/>
        <v>0</v>
      </c>
    </row>
    <row r="371" spans="1:9" ht="20.100000000000001" customHeight="1" x14ac:dyDescent="0.25">
      <c r="A371" s="62"/>
      <c r="B371" s="39">
        <v>22.6</v>
      </c>
      <c r="C371" s="70" t="s">
        <v>322</v>
      </c>
      <c r="D371" s="39" t="s">
        <v>323</v>
      </c>
      <c r="E371" s="41">
        <v>5</v>
      </c>
      <c r="F371" s="45"/>
      <c r="G371" s="45"/>
      <c r="H371" s="28">
        <f t="shared" si="46"/>
        <v>0</v>
      </c>
      <c r="I371" s="28">
        <f t="shared" si="47"/>
        <v>0</v>
      </c>
    </row>
    <row r="372" spans="1:9" ht="20.100000000000001" customHeight="1" x14ac:dyDescent="0.25">
      <c r="A372" s="62"/>
      <c r="B372" s="39">
        <v>22.7</v>
      </c>
      <c r="C372" s="70" t="s">
        <v>324</v>
      </c>
      <c r="D372" s="39" t="s">
        <v>33</v>
      </c>
      <c r="E372" s="41">
        <v>7</v>
      </c>
      <c r="F372" s="45"/>
      <c r="G372" s="45"/>
      <c r="H372" s="28">
        <f t="shared" si="46"/>
        <v>0</v>
      </c>
      <c r="I372" s="28">
        <f t="shared" si="47"/>
        <v>0</v>
      </c>
    </row>
    <row r="373" spans="1:9" ht="20.100000000000001" customHeight="1" x14ac:dyDescent="0.25">
      <c r="A373" s="62"/>
      <c r="B373" s="39">
        <v>22.8</v>
      </c>
      <c r="C373" s="70" t="s">
        <v>360</v>
      </c>
      <c r="D373" s="39" t="s">
        <v>33</v>
      </c>
      <c r="E373" s="41">
        <v>5</v>
      </c>
      <c r="F373" s="45"/>
      <c r="G373" s="45"/>
      <c r="H373" s="28">
        <f t="shared" si="46"/>
        <v>0</v>
      </c>
      <c r="I373" s="28">
        <f t="shared" si="47"/>
        <v>0</v>
      </c>
    </row>
    <row r="374" spans="1:9" ht="20.100000000000001" customHeight="1" x14ac:dyDescent="0.25">
      <c r="A374" s="62"/>
      <c r="B374" s="39">
        <v>22.9</v>
      </c>
      <c r="C374" s="70" t="s">
        <v>325</v>
      </c>
      <c r="D374" s="39" t="s">
        <v>33</v>
      </c>
      <c r="E374" s="41">
        <v>5</v>
      </c>
      <c r="F374" s="45"/>
      <c r="G374" s="45"/>
      <c r="H374" s="28">
        <f t="shared" si="46"/>
        <v>0</v>
      </c>
      <c r="I374" s="28">
        <f t="shared" si="47"/>
        <v>0</v>
      </c>
    </row>
    <row r="375" spans="1:9" ht="20.100000000000001" customHeight="1" x14ac:dyDescent="0.25">
      <c r="A375" s="62"/>
      <c r="B375" s="41">
        <v>22.1</v>
      </c>
      <c r="C375" s="70" t="s">
        <v>326</v>
      </c>
      <c r="D375" s="39" t="s">
        <v>33</v>
      </c>
      <c r="E375" s="41">
        <v>1</v>
      </c>
      <c r="F375" s="45"/>
      <c r="G375" s="45"/>
      <c r="H375" s="28">
        <f t="shared" si="46"/>
        <v>0</v>
      </c>
      <c r="I375" s="28">
        <f t="shared" si="47"/>
        <v>0</v>
      </c>
    </row>
    <row r="376" spans="1:9" ht="20.100000000000001" customHeight="1" x14ac:dyDescent="0.25">
      <c r="A376" s="62"/>
      <c r="B376" s="39">
        <v>22.11</v>
      </c>
      <c r="C376" s="70" t="s">
        <v>327</v>
      </c>
      <c r="D376" s="39" t="s">
        <v>33</v>
      </c>
      <c r="E376" s="41">
        <v>3</v>
      </c>
      <c r="F376" s="45"/>
      <c r="G376" s="45"/>
      <c r="H376" s="28">
        <f t="shared" si="46"/>
        <v>0</v>
      </c>
      <c r="I376" s="28">
        <f t="shared" si="47"/>
        <v>0</v>
      </c>
    </row>
    <row r="377" spans="1:9" ht="20.100000000000001" customHeight="1" x14ac:dyDescent="0.25">
      <c r="A377" s="62"/>
      <c r="B377" s="39">
        <v>22.12</v>
      </c>
      <c r="C377" s="70" t="s">
        <v>361</v>
      </c>
      <c r="D377" s="39" t="s">
        <v>33</v>
      </c>
      <c r="E377" s="41">
        <v>1</v>
      </c>
      <c r="F377" s="45"/>
      <c r="G377" s="45"/>
      <c r="H377" s="28">
        <f t="shared" si="46"/>
        <v>0</v>
      </c>
      <c r="I377" s="28">
        <f t="shared" si="47"/>
        <v>0</v>
      </c>
    </row>
    <row r="378" spans="1:9" ht="14.45" customHeight="1" x14ac:dyDescent="0.25">
      <c r="A378" s="84" t="s">
        <v>11</v>
      </c>
      <c r="B378" s="85"/>
      <c r="C378" s="85"/>
      <c r="D378" s="85"/>
      <c r="E378" s="85"/>
      <c r="F378" s="31"/>
      <c r="G378" s="31"/>
      <c r="H378" s="31"/>
      <c r="I378" s="32">
        <f>SUM(I366:I377)</f>
        <v>0</v>
      </c>
    </row>
    <row r="379" spans="1:9" ht="15" customHeight="1" x14ac:dyDescent="0.25">
      <c r="A379" s="35">
        <v>23</v>
      </c>
      <c r="B379" s="81" t="s">
        <v>328</v>
      </c>
      <c r="C379" s="82"/>
      <c r="D379" s="82"/>
      <c r="E379" s="82"/>
      <c r="F379" s="36"/>
      <c r="G379" s="37"/>
      <c r="H379" s="37"/>
      <c r="I379" s="37"/>
    </row>
    <row r="380" spans="1:9" ht="20.100000000000001" customHeight="1" x14ac:dyDescent="0.25">
      <c r="A380" s="39"/>
      <c r="B380" s="51">
        <v>23.1</v>
      </c>
      <c r="C380" s="3" t="s">
        <v>375</v>
      </c>
      <c r="D380" s="39" t="s">
        <v>329</v>
      </c>
      <c r="E380" s="41">
        <v>1</v>
      </c>
      <c r="F380" s="45"/>
      <c r="G380" s="45"/>
      <c r="H380" s="28">
        <f t="shared" ref="H380:H381" si="48">SUM(F380:G380)</f>
        <v>0</v>
      </c>
      <c r="I380" s="28">
        <f t="shared" ref="I380:I381" si="49">E380*H380</f>
        <v>0</v>
      </c>
    </row>
    <row r="381" spans="1:9" ht="20.100000000000001" customHeight="1" x14ac:dyDescent="0.25">
      <c r="A381" s="39"/>
      <c r="B381" s="39">
        <v>23.2</v>
      </c>
      <c r="C381" s="12" t="s">
        <v>408</v>
      </c>
      <c r="D381" s="39" t="s">
        <v>33</v>
      </c>
      <c r="E381" s="41">
        <v>1</v>
      </c>
      <c r="F381" s="45"/>
      <c r="G381" s="45"/>
      <c r="H381" s="28">
        <f t="shared" si="48"/>
        <v>0</v>
      </c>
      <c r="I381" s="28">
        <f t="shared" si="49"/>
        <v>0</v>
      </c>
    </row>
    <row r="382" spans="1:9" ht="14.45" customHeight="1" x14ac:dyDescent="0.25">
      <c r="A382" s="84" t="s">
        <v>11</v>
      </c>
      <c r="B382" s="85"/>
      <c r="C382" s="85"/>
      <c r="D382" s="85"/>
      <c r="E382" s="85"/>
      <c r="F382" s="31"/>
      <c r="G382" s="31"/>
      <c r="H382" s="31"/>
      <c r="I382" s="32">
        <f>SUM(I380:I381)</f>
        <v>0</v>
      </c>
    </row>
    <row r="383" spans="1:9" ht="15" customHeight="1" x14ac:dyDescent="0.25">
      <c r="A383" s="35">
        <v>24</v>
      </c>
      <c r="B383" s="81" t="s">
        <v>330</v>
      </c>
      <c r="C383" s="82"/>
      <c r="D383" s="82"/>
      <c r="E383" s="82"/>
      <c r="F383" s="36"/>
      <c r="G383" s="37"/>
      <c r="H383" s="37"/>
      <c r="I383" s="37"/>
    </row>
    <row r="384" spans="1:9" ht="15" customHeight="1" x14ac:dyDescent="0.25">
      <c r="A384" s="38"/>
      <c r="B384" s="38"/>
      <c r="C384" s="7" t="s">
        <v>331</v>
      </c>
      <c r="D384" s="39"/>
      <c r="E384" s="41"/>
      <c r="F384" s="60"/>
      <c r="G384" s="60"/>
      <c r="H384" s="60"/>
      <c r="I384" s="28"/>
    </row>
    <row r="385" spans="1:9" ht="20.100000000000001" customHeight="1" x14ac:dyDescent="0.25">
      <c r="A385" s="39"/>
      <c r="B385" s="51">
        <v>24.1</v>
      </c>
      <c r="C385" s="12" t="s">
        <v>362</v>
      </c>
      <c r="D385" s="39" t="s">
        <v>332</v>
      </c>
      <c r="E385" s="52">
        <v>10</v>
      </c>
      <c r="F385" s="45"/>
      <c r="G385" s="45"/>
      <c r="H385" s="28">
        <f t="shared" ref="H385" si="50">SUM(F385:G385)</f>
        <v>0</v>
      </c>
      <c r="I385" s="28">
        <f t="shared" ref="I385" si="51">E385*H385</f>
        <v>0</v>
      </c>
    </row>
    <row r="386" spans="1:9" ht="14.45" customHeight="1" x14ac:dyDescent="0.25">
      <c r="A386" s="84" t="s">
        <v>11</v>
      </c>
      <c r="B386" s="85"/>
      <c r="C386" s="85"/>
      <c r="D386" s="85"/>
      <c r="E386" s="85"/>
      <c r="F386" s="31"/>
      <c r="G386" s="31"/>
      <c r="H386" s="31"/>
      <c r="I386" s="32">
        <f>SUM(I385:I385)</f>
        <v>0</v>
      </c>
    </row>
    <row r="387" spans="1:9" ht="15" customHeight="1" x14ac:dyDescent="0.25">
      <c r="A387" s="35">
        <v>25</v>
      </c>
      <c r="B387" s="81" t="s">
        <v>333</v>
      </c>
      <c r="C387" s="82"/>
      <c r="D387" s="82"/>
      <c r="E387" s="82"/>
      <c r="F387" s="36"/>
      <c r="G387" s="37"/>
      <c r="H387" s="37"/>
      <c r="I387" s="37"/>
    </row>
    <row r="388" spans="1:9" ht="20.100000000000001" customHeight="1" x14ac:dyDescent="0.25">
      <c r="A388" s="39"/>
      <c r="B388" s="39">
        <v>25.1</v>
      </c>
      <c r="C388" s="69" t="s">
        <v>334</v>
      </c>
      <c r="D388" s="80" t="s">
        <v>376</v>
      </c>
      <c r="E388" s="52">
        <v>12</v>
      </c>
      <c r="F388" s="45"/>
      <c r="G388" s="45"/>
      <c r="H388" s="28">
        <f t="shared" ref="H388:H394" si="52">SUM(F388:G388)</f>
        <v>0</v>
      </c>
      <c r="I388" s="28">
        <f t="shared" ref="I388:I394" si="53">E388*H388</f>
        <v>0</v>
      </c>
    </row>
    <row r="389" spans="1:9" ht="20.100000000000001" customHeight="1" x14ac:dyDescent="0.25">
      <c r="A389" s="39"/>
      <c r="B389" s="51">
        <v>25.2</v>
      </c>
      <c r="C389" s="70" t="s">
        <v>335</v>
      </c>
      <c r="D389" s="39" t="s">
        <v>17</v>
      </c>
      <c r="E389" s="41">
        <v>450</v>
      </c>
      <c r="F389" s="45"/>
      <c r="G389" s="45"/>
      <c r="H389" s="28">
        <f t="shared" si="52"/>
        <v>0</v>
      </c>
      <c r="I389" s="28">
        <f t="shared" si="53"/>
        <v>0</v>
      </c>
    </row>
    <row r="390" spans="1:9" ht="20.100000000000001" customHeight="1" x14ac:dyDescent="0.25">
      <c r="A390" s="39"/>
      <c r="B390" s="39">
        <v>25.3</v>
      </c>
      <c r="C390" s="70" t="s">
        <v>336</v>
      </c>
      <c r="D390" s="39" t="s">
        <v>9</v>
      </c>
      <c r="E390" s="41">
        <v>1</v>
      </c>
      <c r="F390" s="45"/>
      <c r="G390" s="45"/>
      <c r="H390" s="28">
        <f t="shared" si="52"/>
        <v>0</v>
      </c>
      <c r="I390" s="28">
        <f t="shared" si="53"/>
        <v>0</v>
      </c>
    </row>
    <row r="391" spans="1:9" ht="20.100000000000001" customHeight="1" x14ac:dyDescent="0.25">
      <c r="A391" s="39"/>
      <c r="B391" s="51">
        <v>25.4</v>
      </c>
      <c r="C391" s="70" t="s">
        <v>363</v>
      </c>
      <c r="D391" s="39" t="s">
        <v>9</v>
      </c>
      <c r="E391" s="41">
        <v>1</v>
      </c>
      <c r="F391" s="45"/>
      <c r="G391" s="45"/>
      <c r="H391" s="28">
        <f t="shared" si="52"/>
        <v>0</v>
      </c>
      <c r="I391" s="28">
        <f t="shared" si="53"/>
        <v>0</v>
      </c>
    </row>
    <row r="392" spans="1:9" ht="20.100000000000001" customHeight="1" x14ac:dyDescent="0.25">
      <c r="A392" s="39"/>
      <c r="B392" s="39">
        <v>25.5</v>
      </c>
      <c r="C392" s="70" t="s">
        <v>337</v>
      </c>
      <c r="D392" s="39" t="s">
        <v>338</v>
      </c>
      <c r="E392" s="41">
        <v>20</v>
      </c>
      <c r="F392" s="45"/>
      <c r="G392" s="45"/>
      <c r="H392" s="28">
        <f t="shared" si="52"/>
        <v>0</v>
      </c>
      <c r="I392" s="28">
        <f t="shared" si="53"/>
        <v>0</v>
      </c>
    </row>
    <row r="393" spans="1:9" ht="20.100000000000001" customHeight="1" x14ac:dyDescent="0.25">
      <c r="A393" s="39"/>
      <c r="B393" s="51">
        <v>25.6</v>
      </c>
      <c r="C393" s="70" t="s">
        <v>339</v>
      </c>
      <c r="D393" s="39" t="s">
        <v>33</v>
      </c>
      <c r="E393" s="41">
        <v>1000</v>
      </c>
      <c r="F393" s="45"/>
      <c r="G393" s="45"/>
      <c r="H393" s="28">
        <f t="shared" si="52"/>
        <v>0</v>
      </c>
      <c r="I393" s="28">
        <f t="shared" si="53"/>
        <v>0</v>
      </c>
    </row>
    <row r="394" spans="1:9" ht="20.100000000000001" customHeight="1" x14ac:dyDescent="0.25">
      <c r="A394" s="39"/>
      <c r="B394" s="39">
        <v>25.7</v>
      </c>
      <c r="C394" s="70" t="s">
        <v>358</v>
      </c>
      <c r="D394" s="80" t="s">
        <v>376</v>
      </c>
      <c r="E394" s="52">
        <v>12</v>
      </c>
      <c r="F394" s="45"/>
      <c r="G394" s="45"/>
      <c r="H394" s="28">
        <f t="shared" si="52"/>
        <v>0</v>
      </c>
      <c r="I394" s="28">
        <f t="shared" si="53"/>
        <v>0</v>
      </c>
    </row>
    <row r="395" spans="1:9" ht="14.45" customHeight="1" x14ac:dyDescent="0.25">
      <c r="A395" s="84" t="s">
        <v>11</v>
      </c>
      <c r="B395" s="85"/>
      <c r="C395" s="85"/>
      <c r="D395" s="85"/>
      <c r="E395" s="85"/>
      <c r="F395" s="31"/>
      <c r="G395" s="31"/>
      <c r="H395" s="31"/>
      <c r="I395" s="32">
        <f>SUM(I388:I394)</f>
        <v>0</v>
      </c>
    </row>
    <row r="396" spans="1:9" ht="20.100000000000001" customHeight="1" x14ac:dyDescent="0.25">
      <c r="A396" s="91" t="s">
        <v>340</v>
      </c>
      <c r="B396" s="92" t="s">
        <v>13</v>
      </c>
      <c r="C396" s="92"/>
      <c r="D396" s="92"/>
      <c r="E396" s="92"/>
      <c r="F396" s="33"/>
      <c r="G396" s="33"/>
      <c r="H396" s="33"/>
      <c r="I396" s="34">
        <f>I223+I262+I267+I280+I292+I296+I347+I354+I364+I378+I382+I386+I395</f>
        <v>0</v>
      </c>
    </row>
    <row r="397" spans="1:9" ht="20.100000000000001" customHeight="1" x14ac:dyDescent="0.25">
      <c r="A397" s="86" t="s">
        <v>341</v>
      </c>
      <c r="B397" s="87"/>
      <c r="C397" s="87"/>
      <c r="D397" s="87"/>
      <c r="E397" s="87"/>
      <c r="F397" s="63"/>
      <c r="G397" s="63"/>
      <c r="H397" s="63"/>
      <c r="I397" s="64">
        <f>I13+I214+I396</f>
        <v>0</v>
      </c>
    </row>
    <row r="398" spans="1:9" ht="15" customHeight="1" x14ac:dyDescent="0.25">
      <c r="A398" s="35">
        <v>26</v>
      </c>
      <c r="B398" s="81" t="s">
        <v>342</v>
      </c>
      <c r="C398" s="82"/>
      <c r="D398" s="82"/>
      <c r="E398" s="82"/>
      <c r="F398" s="36"/>
      <c r="G398" s="37"/>
      <c r="H398" s="37"/>
      <c r="I398" s="37"/>
    </row>
    <row r="399" spans="1:9" ht="20.100000000000001" customHeight="1" x14ac:dyDescent="0.25">
      <c r="A399" s="88"/>
      <c r="B399" s="59">
        <v>26.1</v>
      </c>
      <c r="C399" s="69" t="s">
        <v>343</v>
      </c>
      <c r="D399" s="39" t="s">
        <v>332</v>
      </c>
      <c r="E399" s="43">
        <v>6</v>
      </c>
      <c r="F399" s="45"/>
      <c r="G399" s="45"/>
      <c r="H399" s="28">
        <f t="shared" ref="H399:H408" si="54">SUM(F399:G399)</f>
        <v>0</v>
      </c>
      <c r="I399" s="28">
        <f t="shared" ref="I399:I408" si="55">E399*H399</f>
        <v>0</v>
      </c>
    </row>
    <row r="400" spans="1:9" ht="20.100000000000001" customHeight="1" x14ac:dyDescent="0.25">
      <c r="A400" s="89"/>
      <c r="B400" s="59">
        <v>26.2</v>
      </c>
      <c r="C400" s="70" t="s">
        <v>344</v>
      </c>
      <c r="D400" s="39" t="s">
        <v>332</v>
      </c>
      <c r="E400" s="43">
        <v>6</v>
      </c>
      <c r="F400" s="45"/>
      <c r="G400" s="45"/>
      <c r="H400" s="28">
        <f t="shared" si="54"/>
        <v>0</v>
      </c>
      <c r="I400" s="28">
        <f t="shared" si="55"/>
        <v>0</v>
      </c>
    </row>
    <row r="401" spans="1:9" ht="20.100000000000001" customHeight="1" x14ac:dyDescent="0.25">
      <c r="A401" s="89"/>
      <c r="B401" s="59">
        <v>26.3</v>
      </c>
      <c r="C401" s="70" t="s">
        <v>345</v>
      </c>
      <c r="D401" s="39" t="s">
        <v>332</v>
      </c>
      <c r="E401" s="43">
        <v>6</v>
      </c>
      <c r="F401" s="45"/>
      <c r="G401" s="45"/>
      <c r="H401" s="28">
        <f t="shared" si="54"/>
        <v>0</v>
      </c>
      <c r="I401" s="28">
        <f t="shared" si="55"/>
        <v>0</v>
      </c>
    </row>
    <row r="402" spans="1:9" ht="20.100000000000001" customHeight="1" x14ac:dyDescent="0.25">
      <c r="A402" s="89"/>
      <c r="B402" s="59">
        <v>26.4</v>
      </c>
      <c r="C402" s="70" t="s">
        <v>346</v>
      </c>
      <c r="D402" s="39" t="s">
        <v>332</v>
      </c>
      <c r="E402" s="43">
        <v>6</v>
      </c>
      <c r="F402" s="45"/>
      <c r="G402" s="45"/>
      <c r="H402" s="28">
        <f t="shared" si="54"/>
        <v>0</v>
      </c>
      <c r="I402" s="28">
        <f t="shared" si="55"/>
        <v>0</v>
      </c>
    </row>
    <row r="403" spans="1:9" ht="20.100000000000001" customHeight="1" x14ac:dyDescent="0.25">
      <c r="A403" s="89"/>
      <c r="B403" s="59">
        <v>26.5</v>
      </c>
      <c r="C403" s="70" t="s">
        <v>347</v>
      </c>
      <c r="D403" s="39" t="s">
        <v>332</v>
      </c>
      <c r="E403" s="43">
        <v>6</v>
      </c>
      <c r="F403" s="45"/>
      <c r="G403" s="45"/>
      <c r="H403" s="28">
        <f t="shared" si="54"/>
        <v>0</v>
      </c>
      <c r="I403" s="28">
        <f t="shared" si="55"/>
        <v>0</v>
      </c>
    </row>
    <row r="404" spans="1:9" ht="20.100000000000001" customHeight="1" x14ac:dyDescent="0.25">
      <c r="A404" s="89"/>
      <c r="B404" s="59">
        <v>26.6</v>
      </c>
      <c r="C404" s="70" t="s">
        <v>348</v>
      </c>
      <c r="D404" s="39" t="s">
        <v>332</v>
      </c>
      <c r="E404" s="43">
        <v>6</v>
      </c>
      <c r="F404" s="45"/>
      <c r="G404" s="45"/>
      <c r="H404" s="28">
        <f t="shared" si="54"/>
        <v>0</v>
      </c>
      <c r="I404" s="28">
        <f t="shared" si="55"/>
        <v>0</v>
      </c>
    </row>
    <row r="405" spans="1:9" ht="20.100000000000001" customHeight="1" x14ac:dyDescent="0.25">
      <c r="A405" s="89"/>
      <c r="B405" s="59">
        <v>26.7</v>
      </c>
      <c r="C405" s="70" t="s">
        <v>349</v>
      </c>
      <c r="D405" s="39" t="s">
        <v>332</v>
      </c>
      <c r="E405" s="43">
        <v>6</v>
      </c>
      <c r="F405" s="45"/>
      <c r="G405" s="45"/>
      <c r="H405" s="28">
        <f t="shared" si="54"/>
        <v>0</v>
      </c>
      <c r="I405" s="28">
        <f t="shared" si="55"/>
        <v>0</v>
      </c>
    </row>
    <row r="406" spans="1:9" ht="20.100000000000001" customHeight="1" x14ac:dyDescent="0.25">
      <c r="A406" s="89"/>
      <c r="B406" s="59">
        <v>26.8</v>
      </c>
      <c r="C406" s="70" t="s">
        <v>350</v>
      </c>
      <c r="D406" s="39" t="s">
        <v>332</v>
      </c>
      <c r="E406" s="43">
        <v>6</v>
      </c>
      <c r="F406" s="45"/>
      <c r="G406" s="45"/>
      <c r="H406" s="28">
        <f t="shared" si="54"/>
        <v>0</v>
      </c>
      <c r="I406" s="28">
        <f t="shared" si="55"/>
        <v>0</v>
      </c>
    </row>
    <row r="407" spans="1:9" ht="20.100000000000001" customHeight="1" x14ac:dyDescent="0.25">
      <c r="A407" s="89"/>
      <c r="B407" s="59">
        <v>26.9</v>
      </c>
      <c r="C407" s="70" t="s">
        <v>351</v>
      </c>
      <c r="D407" s="27" t="s">
        <v>9</v>
      </c>
      <c r="E407" s="43">
        <v>6</v>
      </c>
      <c r="F407" s="45"/>
      <c r="G407" s="45"/>
      <c r="H407" s="28">
        <f t="shared" si="54"/>
        <v>0</v>
      </c>
      <c r="I407" s="28">
        <f t="shared" si="55"/>
        <v>0</v>
      </c>
    </row>
    <row r="408" spans="1:9" ht="20.100000000000001" customHeight="1" x14ac:dyDescent="0.25">
      <c r="A408" s="90"/>
      <c r="B408" s="65">
        <v>26.1</v>
      </c>
      <c r="C408" s="70" t="s">
        <v>352</v>
      </c>
      <c r="D408" s="27" t="s">
        <v>9</v>
      </c>
      <c r="E408" s="43">
        <v>1</v>
      </c>
      <c r="F408" s="45"/>
      <c r="G408" s="45"/>
      <c r="H408" s="28">
        <f t="shared" si="54"/>
        <v>0</v>
      </c>
      <c r="I408" s="28">
        <f t="shared" si="55"/>
        <v>0</v>
      </c>
    </row>
    <row r="409" spans="1:9" ht="14.45" customHeight="1" x14ac:dyDescent="0.25">
      <c r="A409" s="84" t="s">
        <v>11</v>
      </c>
      <c r="B409" s="85"/>
      <c r="C409" s="85"/>
      <c r="D409" s="85"/>
      <c r="E409" s="85"/>
      <c r="F409" s="31"/>
      <c r="G409" s="31"/>
      <c r="H409" s="31"/>
      <c r="I409" s="32">
        <f>SUM(I399:I408)</f>
        <v>0</v>
      </c>
    </row>
    <row r="410" spans="1:9" ht="15" customHeight="1" x14ac:dyDescent="0.25">
      <c r="A410" s="35">
        <v>27</v>
      </c>
      <c r="B410" s="81" t="s">
        <v>353</v>
      </c>
      <c r="C410" s="82"/>
      <c r="D410" s="82"/>
      <c r="E410" s="82"/>
      <c r="F410" s="36"/>
      <c r="G410" s="37"/>
      <c r="H410" s="37"/>
      <c r="I410" s="37"/>
    </row>
    <row r="411" spans="1:9" ht="20.100000000000001" customHeight="1" x14ac:dyDescent="0.25">
      <c r="A411" s="27"/>
      <c r="B411" s="27">
        <v>27.1</v>
      </c>
      <c r="C411" s="78" t="s">
        <v>377</v>
      </c>
      <c r="D411" s="27" t="s">
        <v>9</v>
      </c>
      <c r="E411" s="66"/>
      <c r="F411" s="28">
        <f>I397</f>
        <v>0</v>
      </c>
      <c r="G411" s="28">
        <f>F411*E411</f>
        <v>0</v>
      </c>
      <c r="H411" s="28">
        <f>G411</f>
        <v>0</v>
      </c>
      <c r="I411" s="28">
        <f>H411</f>
        <v>0</v>
      </c>
    </row>
    <row r="412" spans="1:9" ht="14.45" customHeight="1" x14ac:dyDescent="0.25">
      <c r="A412" s="84" t="s">
        <v>11</v>
      </c>
      <c r="B412" s="85"/>
      <c r="C412" s="85"/>
      <c r="D412" s="85"/>
      <c r="E412" s="85"/>
      <c r="F412" s="61"/>
      <c r="G412" s="61"/>
      <c r="H412" s="61"/>
      <c r="I412" s="67">
        <f>SUM(I411)</f>
        <v>0</v>
      </c>
    </row>
    <row r="413" spans="1:9" ht="15" customHeight="1" x14ac:dyDescent="0.25">
      <c r="A413" s="35">
        <v>28</v>
      </c>
      <c r="B413" s="81" t="s">
        <v>354</v>
      </c>
      <c r="C413" s="82"/>
      <c r="D413" s="82"/>
      <c r="E413" s="82"/>
      <c r="F413" s="36"/>
      <c r="G413" s="37"/>
      <c r="H413" s="37"/>
      <c r="I413" s="37"/>
    </row>
    <row r="414" spans="1:9" ht="20.100000000000001" customHeight="1" x14ac:dyDescent="0.25">
      <c r="A414" s="27"/>
      <c r="B414" s="27">
        <v>28.1</v>
      </c>
      <c r="C414" s="78" t="s">
        <v>378</v>
      </c>
      <c r="D414" s="27" t="s">
        <v>9</v>
      </c>
      <c r="E414" s="66"/>
      <c r="F414" s="28">
        <f>I397</f>
        <v>0</v>
      </c>
      <c r="G414" s="28">
        <f>F414*E414</f>
        <v>0</v>
      </c>
      <c r="H414" s="28">
        <f>G414</f>
        <v>0</v>
      </c>
      <c r="I414" s="28">
        <f>H414</f>
        <v>0</v>
      </c>
    </row>
    <row r="415" spans="1:9" ht="20.100000000000001" customHeight="1" x14ac:dyDescent="0.25">
      <c r="A415" s="27"/>
      <c r="B415" s="27">
        <v>28.2</v>
      </c>
      <c r="C415" s="8" t="s">
        <v>355</v>
      </c>
      <c r="D415" s="27" t="s">
        <v>9</v>
      </c>
      <c r="E415" s="43">
        <v>0.19</v>
      </c>
      <c r="F415" s="28">
        <f>I414</f>
        <v>0</v>
      </c>
      <c r="G415" s="28">
        <f>F415*E415</f>
        <v>0</v>
      </c>
      <c r="H415" s="28">
        <f>G415</f>
        <v>0</v>
      </c>
      <c r="I415" s="28">
        <f>H415</f>
        <v>0</v>
      </c>
    </row>
    <row r="416" spans="1:9" ht="14.45" customHeight="1" x14ac:dyDescent="0.25">
      <c r="A416" s="84" t="s">
        <v>11</v>
      </c>
      <c r="B416" s="85"/>
      <c r="C416" s="85"/>
      <c r="D416" s="85"/>
      <c r="E416" s="85"/>
      <c r="F416" s="61"/>
      <c r="G416" s="61"/>
      <c r="H416" s="61"/>
      <c r="I416" s="67">
        <f>SUM(I414:I415)</f>
        <v>0</v>
      </c>
    </row>
    <row r="417" spans="1:9" ht="14.45" customHeight="1" x14ac:dyDescent="0.25">
      <c r="A417" s="91" t="s">
        <v>356</v>
      </c>
      <c r="B417" s="92" t="s">
        <v>13</v>
      </c>
      <c r="C417" s="92"/>
      <c r="D417" s="92"/>
      <c r="E417" s="92"/>
      <c r="F417" s="33"/>
      <c r="G417" s="33"/>
      <c r="H417" s="33"/>
      <c r="I417" s="34">
        <f>I409+I412+I416</f>
        <v>0</v>
      </c>
    </row>
    <row r="418" spans="1:9" ht="14.45" customHeight="1" x14ac:dyDescent="0.25">
      <c r="A418" s="86" t="s">
        <v>357</v>
      </c>
      <c r="B418" s="87"/>
      <c r="C418" s="87"/>
      <c r="D418" s="87"/>
      <c r="E418" s="87"/>
      <c r="F418" s="63"/>
      <c r="G418" s="63"/>
      <c r="H418" s="63"/>
      <c r="I418" s="64">
        <f>I397+I417</f>
        <v>0</v>
      </c>
    </row>
  </sheetData>
  <mergeCells count="82">
    <mergeCell ref="A396:E396"/>
    <mergeCell ref="A2:I2"/>
    <mergeCell ref="F7:G7"/>
    <mergeCell ref="H7:H8"/>
    <mergeCell ref="A4:B4"/>
    <mergeCell ref="C4:E4"/>
    <mergeCell ref="G4:I4"/>
    <mergeCell ref="A5:B5"/>
    <mergeCell ref="C5:E5"/>
    <mergeCell ref="G5:I5"/>
    <mergeCell ref="B224:E224"/>
    <mergeCell ref="B263:E263"/>
    <mergeCell ref="A223:E223"/>
    <mergeCell ref="A262:E262"/>
    <mergeCell ref="A378:E378"/>
    <mergeCell ref="B15:E15"/>
    <mergeCell ref="A67:E67"/>
    <mergeCell ref="B20:E20"/>
    <mergeCell ref="B68:E68"/>
    <mergeCell ref="B216:E216"/>
    <mergeCell ref="A213:E213"/>
    <mergeCell ref="A182:E182"/>
    <mergeCell ref="A193:E193"/>
    <mergeCell ref="A200:E200"/>
    <mergeCell ref="B168:E168"/>
    <mergeCell ref="A167:E167"/>
    <mergeCell ref="B118:E118"/>
    <mergeCell ref="B150:E150"/>
    <mergeCell ref="B211:E211"/>
    <mergeCell ref="B194:E194"/>
    <mergeCell ref="A210:E210"/>
    <mergeCell ref="A9:E9"/>
    <mergeCell ref="B82:E82"/>
    <mergeCell ref="A13:E13"/>
    <mergeCell ref="A347:E347"/>
    <mergeCell ref="B293:E293"/>
    <mergeCell ref="B281:E281"/>
    <mergeCell ref="B183:E183"/>
    <mergeCell ref="A214:E214"/>
    <mergeCell ref="A215:E215"/>
    <mergeCell ref="A19:E19"/>
    <mergeCell ref="A81:E81"/>
    <mergeCell ref="A12:E12"/>
    <mergeCell ref="A14:E14"/>
    <mergeCell ref="B201:E201"/>
    <mergeCell ref="A117:E117"/>
    <mergeCell ref="A149:E149"/>
    <mergeCell ref="A3:B3"/>
    <mergeCell ref="C3:I3"/>
    <mergeCell ref="A7:A8"/>
    <mergeCell ref="B7:B8"/>
    <mergeCell ref="C7:C8"/>
    <mergeCell ref="D7:D8"/>
    <mergeCell ref="E7:E8"/>
    <mergeCell ref="I7:I8"/>
    <mergeCell ref="A382:E382"/>
    <mergeCell ref="A386:E386"/>
    <mergeCell ref="A395:E395"/>
    <mergeCell ref="B297:E297"/>
    <mergeCell ref="A364:E364"/>
    <mergeCell ref="A354:E354"/>
    <mergeCell ref="B379:E379"/>
    <mergeCell ref="B383:E383"/>
    <mergeCell ref="B387:E387"/>
    <mergeCell ref="A418:E418"/>
    <mergeCell ref="A397:E397"/>
    <mergeCell ref="A399:A408"/>
    <mergeCell ref="B398:E398"/>
    <mergeCell ref="B410:E410"/>
    <mergeCell ref="A409:E409"/>
    <mergeCell ref="B413:E413"/>
    <mergeCell ref="A417:E417"/>
    <mergeCell ref="A412:E412"/>
    <mergeCell ref="A416:E416"/>
    <mergeCell ref="B348:E348"/>
    <mergeCell ref="B355:E355"/>
    <mergeCell ref="B365:E365"/>
    <mergeCell ref="A267:E267"/>
    <mergeCell ref="A280:E280"/>
    <mergeCell ref="A292:E292"/>
    <mergeCell ref="A296:E296"/>
    <mergeCell ref="B268:E268"/>
  </mergeCells>
  <phoneticPr fontId="2" type="noConversion"/>
  <printOptions horizontalCentered="1" gridLines="1"/>
  <pageMargins left="0" right="0" top="0.39370078740157483" bottom="0.59055118110236227" header="0" footer="0"/>
  <pageSetup scale="74" fitToHeight="0" orientation="landscape" r:id="rId1"/>
  <headerFooter>
    <oddHeader xml:space="preserve">&amp;C&amp;12PRESUPUESTO EDIFICIO VITA
</oddHeader>
    <oddFooter>Página &amp;P de 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9cbfb6-b58d-437e-97c1-527471d42bf6" xsi:nil="true"/>
    <lcf76f155ced4ddcb4097134ff3c332f xmlns="a5667f2e-b493-441c-b9e1-f586e75152d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0B9A582D2BC144916F48E8A3CC8716" ma:contentTypeVersion="12" ma:contentTypeDescription="Crear nuevo documento." ma:contentTypeScope="" ma:versionID="61a5bca76eb525e2b38deb9c369f3ff8">
  <xsd:schema xmlns:xsd="http://www.w3.org/2001/XMLSchema" xmlns:xs="http://www.w3.org/2001/XMLSchema" xmlns:p="http://schemas.microsoft.com/office/2006/metadata/properties" xmlns:ns2="a5667f2e-b493-441c-b9e1-f586e75152d4" xmlns:ns3="ae9cbfb6-b58d-437e-97c1-527471d42bf6" targetNamespace="http://schemas.microsoft.com/office/2006/metadata/properties" ma:root="true" ma:fieldsID="4f1328855761bd6bb7b502f853738915" ns2:_="" ns3:_="">
    <xsd:import namespace="a5667f2e-b493-441c-b9e1-f586e75152d4"/>
    <xsd:import namespace="ae9cbfb6-b58d-437e-97c1-527471d42bf6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67f2e-b493-441c-b9e1-f586e75152d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807887c5-9725-4479-af8b-95a8e8881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cbfb6-b58d-437e-97c1-527471d42bf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380b6fa-8ad8-46ce-b454-15f909424e79}" ma:internalName="TaxCatchAll" ma:showField="CatchAllData" ma:web="ae9cbfb6-b58d-437e-97c1-527471d42b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230B38-C8E7-4C09-A4E9-877168C1E01D}">
  <ds:schemaRefs>
    <ds:schemaRef ds:uri="ae9cbfb6-b58d-437e-97c1-527471d42bf6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193a5309-dc1e-450b-a16c-db550b918b98"/>
    <ds:schemaRef ds:uri="http://schemas.openxmlformats.org/package/2006/metadata/core-properties"/>
    <ds:schemaRef ds:uri="http://www.w3.org/XML/1998/namespace"/>
    <ds:schemaRef ds:uri="http://purl.org/dc/elements/1.1/"/>
    <ds:schemaRef ds:uri="a5667f2e-b493-441c-b9e1-f586e75152d4"/>
  </ds:schemaRefs>
</ds:datastoreItem>
</file>

<file path=customXml/itemProps2.xml><?xml version="1.0" encoding="utf-8"?>
<ds:datastoreItem xmlns:ds="http://schemas.openxmlformats.org/officeDocument/2006/customXml" ds:itemID="{FDC0457B-4BC9-4200-A74D-46586F63D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667f2e-b493-441c-b9e1-f586e75152d4"/>
    <ds:schemaRef ds:uri="ae9cbfb6-b58d-437e-97c1-527471d42b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5740D4-8E20-4E4A-97B3-1370FF542E2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6e72044-ef50-4155-b833-547e735dcb82}" enabled="0" method="" siteId="{c6e72044-ef50-4155-b833-547e735dcb8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ECONOMICA</vt:lpstr>
      <vt:lpstr>ECONOMICA!Área_de_impresión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Propietario</dc:creator>
  <cp:keywords/>
  <dc:description/>
  <cp:lastModifiedBy>Jessi Marisol Bernal</cp:lastModifiedBy>
  <cp:revision/>
  <dcterms:created xsi:type="dcterms:W3CDTF">2015-11-30T15:37:55Z</dcterms:created>
  <dcterms:modified xsi:type="dcterms:W3CDTF">2026-05-12T20:37:57Z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0x010100B90B9A582D2BC144916F48E8A3CC8716</vt:lpwstr>
  </property>
</Properties>
</file>